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V:\Departamento\7344-Planificacion_Estudios\R.Inversores\Presentaciones\23.09 Resultados septiembre 2023\23.09 Excel información financiera\"/>
    </mc:Choice>
  </mc:AlternateContent>
  <xr:revisionPtr revIDLastSave="0" documentId="13_ncr:1_{30AA4994-07F4-43C3-A70F-066D8AB21083}" xr6:coauthVersionLast="47" xr6:coauthVersionMax="47" xr10:uidLastSave="{00000000-0000-0000-0000-000000000000}"/>
  <bookViews>
    <workbookView xWindow="-120" yWindow="-120" windowWidth="29040" windowHeight="15840" tabRatio="881" firstSheet="1" activeTab="1" xr2:uid="{00000000-000D-0000-FFFF-FFFF00000000}"/>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Glossary!#REF!</definedName>
    <definedName name="_Hlk514416712" localSheetId="14">Glossary!#REF!</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<sst xmlns="http://schemas.openxmlformats.org/spreadsheetml/2006/main" count="630" uniqueCount="379">
  <si>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</si>
  <si>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</si>
  <si>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</si>
  <si>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</si>
  <si>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</si>
  <si>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</si>
  <si>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</si>
  <si>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</si>
  <si>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</si>
  <si>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</si>
  <si>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</si>
  <si>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</si>
  <si>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</si>
  <si>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</si>
  <si>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</si>
  <si>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</si>
  <si>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</si>
  <si>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</si>
  <si>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</si>
  <si>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</si>
  <si>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</si>
  <si>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</si>
  <si>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</si>
  <si>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</si>
  <si>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</si>
  <si>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</si>
  <si>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</si>
  <si>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</si>
  <si>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</si>
  <si>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</si>
  <si>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</si>
  <si>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</si>
  <si>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</si>
  <si>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</si>
  <si>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Glosario</t>
  </si>
  <si>
    <t>Definición</t>
  </si>
  <si>
    <t>-</t>
  </si>
  <si>
    <t>Average Total Assets ("ATA"):</t>
  </si>
  <si>
    <t xml:space="preserve">Foreclosed Assets over Total Assets ratio: </t>
  </si>
  <si>
    <t xml:space="preserve">Liquid assets: </t>
  </si>
  <si>
    <t xml:space="preserve">Non-performing Assets ("NPA"): </t>
  </si>
  <si>
    <t xml:space="preserve">NPA coverage ratio: </t>
  </si>
  <si>
    <t xml:space="preserve">NPA ratio: </t>
  </si>
  <si>
    <t xml:space="preserve">NPL coverage ratio: </t>
  </si>
  <si>
    <t xml:space="preserve">Performing Credit Portfolio: </t>
  </si>
  <si>
    <t>Recurring revenues</t>
  </si>
  <si>
    <t>Return on Average Equity ("ROE"):</t>
  </si>
  <si>
    <t>Densidad APRs</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</si>
  <si>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</si>
  <si>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</si>
  <si>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</si>
  <si>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</si>
  <si>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</si>
  <si>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</si>
  <si>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</si>
  <si>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</si>
  <si>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</si>
  <si>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</si>
  <si>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</si>
  <si>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</si>
  <si>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</si>
  <si>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</si>
  <si>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</si>
  <si>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</si>
  <si>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</si>
  <si>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</si>
  <si>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</si>
  <si>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</si>
  <si>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</si>
  <si>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</si>
  <si>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</si>
  <si>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</si>
  <si>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</si>
  <si>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</si>
  <si>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</si>
  <si>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</si>
  <si>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</si>
  <si>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</si>
  <si>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</si>
  <si>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</si>
  <si>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</si>
  <si>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</si>
  <si>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</si>
  <si>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</si>
  <si>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</si>
  <si>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</si>
  <si>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</si>
  <si>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</si>
  <si>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</si>
  <si>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</si>
  <si>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</si>
  <si>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</si>
  <si>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</si>
  <si>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</si>
  <si>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</si>
  <si>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</si>
  <si>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</si>
  <si>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</si>
  <si>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</si>
  <si>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</si>
  <si>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</si>
  <si>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</si>
  <si>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</si>
  <si>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</si>
  <si>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</si>
  <si>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</si>
  <si>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</si>
  <si>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</si>
  <si>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</si>
  <si>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</si>
  <si>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</si>
  <si>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</si>
  <si>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</si>
  <si>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</si>
  <si>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</si>
  <si>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</si>
  <si>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</si>
  <si>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</si>
  <si>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</si>
  <si>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</si>
  <si>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</si>
  <si>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</si>
  <si>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</si>
  <si>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</si>
  <si>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</si>
  <si>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</si>
  <si>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</si>
  <si>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</si>
  <si>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</si>
  <si>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</si>
  <si>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</si>
  <si>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</si>
  <si>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</si>
  <si>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</si>
  <si>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</si>
  <si>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</si>
  <si>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</si>
  <si>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</si>
  <si>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</si>
  <si>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</si>
  <si>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</si>
  <si>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</si>
  <si>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</si>
  <si>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</si>
  <si>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</si>
  <si>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</si>
  <si>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</si>
  <si>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</si>
  <si>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</si>
  <si>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</si>
  <si>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</si>
  <si>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</si>
  <si>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</si>
  <si>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</si>
  <si>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</si>
  <si>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</si>
  <si>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</si>
  <si>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</si>
  <si>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</si>
  <si>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</si>
  <si>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</si>
  <si>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</si>
  <si>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</si>
  <si>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</si>
  <si>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</si>
  <si>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</si>
  <si>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</si>
  <si>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</si>
  <si>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</si>
  <si>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</si>
  <si>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</si>
  <si>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</si>
  <si>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</si>
  <si>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</si>
  <si>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</si>
  <si>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</si>
  <si>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</si>
  <si>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</si>
  <si>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</si>
  <si>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</si>
  <si>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</si>
  <si>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</si>
  <si>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</si>
  <si>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</si>
  <si>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</si>
  <si>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</si>
  <si>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</si>
  <si>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</si>
  <si>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</si>
  <si>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</si>
  <si>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</si>
  <si>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</si>
  <si>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</si>
  <si>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</si>
  <si>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</si>
  <si>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</si>
  <si>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</si>
  <si>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</si>
  <si>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</si>
  <si>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</si>
  <si>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</si>
  <si>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</si>
  <si>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</si>
  <si>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</si>
  <si>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</si>
  <si>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</si>
  <si>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</si>
  <si>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</si>
  <si>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</si>
  <si>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</si>
  <si>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</si>
  <si>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</si>
  <si>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</si>
  <si>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</si>
  <si>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</si>
  <si>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</si>
  <si>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</si>
  <si>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</si>
  <si>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</si>
  <si>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</si>
  <si>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</si>
  <si>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</si>
  <si>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</si>
  <si>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</si>
  <si>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</si>
  <si>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</si>
  <si>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</si>
  <si>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</si>
  <si>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</si>
  <si>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</si>
  <si>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</si>
  <si>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</si>
  <si>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</si>
  <si>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</si>
  <si>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</si>
  <si>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</si>
  <si>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</si>
  <si>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</si>
  <si>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</si>
  <si>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</si>
  <si>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</si>
  <si>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</si>
  <si>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</si>
  <si>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</si>
  <si>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</si>
  <si>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</si>
  <si>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</si>
  <si>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</si>
  <si>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</si>
  <si>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</si>
  <si>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</si>
  <si>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</si>
  <si>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</si>
  <si>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</si>
  <si>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</si>
  <si>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</si>
  <si>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</si>
  <si>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</si>
  <si>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</si>
  <si>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</si>
  <si>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</si>
  <si>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</si>
  <si>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</si>
  <si>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</si>
  <si>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</si>
  <si>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</si>
  <si>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</si>
  <si>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</si>
  <si>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</si>
  <si>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</si>
  <si>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</si>
  <si>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</si>
  <si>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</si>
  <si>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</si>
  <si>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</si>
  <si>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</si>
  <si>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</si>
  <si>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</si>
  <si>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</si>
  <si>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</si>
  <si>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</si>
  <si>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</si>
  <si>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</si>
  <si>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</si>
  <si>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</si>
  <si>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</si>
  <si>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</si>
  <si>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</si>
  <si>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</si>
  <si>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</si>
  <si>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</si>
  <si>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</si>
  <si>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</si>
  <si>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</si>
  <si>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</si>
  <si>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</si>
  <si>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</si>
  <si>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</si>
  <si>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</si>
  <si>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</si>
  <si>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</si>
  <si>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</si>
  <si>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</si>
  <si>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</si>
  <si>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</si>
  <si>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</si>
  <si>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</si>
  <si>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</si>
  <si>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</si>
  <si>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</si>
  <si>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</si>
  <si>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</si>
  <si>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</si>
  <si>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</si>
  <si>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</si>
  <si>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</si>
  <si>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</si>
  <si>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</si>
  <si>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</si>
  <si>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</si>
  <si>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</si>
  <si>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</si>
  <si>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</si>
  <si>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</si>
  <si>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</si>
  <si>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</si>
  <si>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</si>
  <si>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</si>
  <si>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</si>
  <si>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</si>
  <si>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</si>
  <si>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</si>
  <si>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</si>
  <si>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</si>
  <si>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</si>
  <si>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</si>
  <si>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</si>
  <si>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</si>
  <si>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</si>
  <si>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</si>
  <si>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</si>
  <si>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</si>
  <si>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</si>
  <si>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</si>
  <si>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</si>
  <si>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</si>
  <si>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</si>
  <si>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</si>
  <si>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</si>
  <si>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</si>
  <si>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</si>
  <si>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</si>
  <si>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</si>
  <si>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</si>
  <si>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</si>
  <si>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</si>
  <si>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</si>
  <si>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</si>
  <si>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</si>
  <si>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</si>
  <si>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</si>
  <si>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</si>
  <si>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</si>
  <si>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</si>
  <si>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</si>
  <si>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</si>
  <si>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</si>
  <si>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</si>
  <si>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</si>
  <si>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</si>
  <si>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 Since 30/09/2022 with a 105% legal overcollateralisation</t>
  </si>
  <si>
    <t>Agents</t>
  </si>
  <si>
    <t xml:space="preserve">  Revaluation reserves</t>
  </si>
  <si>
    <t xml:space="preserve">Financial liabilities designed at fair value </t>
  </si>
  <si>
    <t>Financial liabilities at amortised cost through profit and loss</t>
  </si>
  <si>
    <t>n.a.</t>
  </si>
  <si>
    <t>30-09-2022 (*)</t>
  </si>
  <si>
    <t>MREL ratio*</t>
  </si>
  <si>
    <t>*Including the contribution from the Senior Preferred issuance carried out on 02/10/2023 the MREL ratio would be 23.7%, +231bp over the requirements set for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</si>
</sst>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
      <sz val="10"/>
      <name val="Arial Narrow"/>
      <family val="2"/>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0" fillId="0" borderId="0" applyNumberFormat="0" applyFill="0" applyBorder="0" applyAlignment="0" applyProtection="0">
      <alignment vertical="top"/>
      <protection locked="0"/>
    </xf>
  </cellStyleXfs>
  <cellXfs count="271">
    <xf numFmtId="0" fontId="0" fillId="0" borderId="0" xfId="0"/>
    <xf numFmtId="165" fontId="0" fillId="0" borderId="0" xfId="0" applyNumberFormat="1"/>
    <xf numFmtId="0" fontId="0" fillId="0" borderId="0" xfId="0" applyAlignment="1">
      <alignment horizontal="center"/>
    </xf>
    <xf numFmtId="0" fontId="3" fillId="0" borderId="0" xfId="0" applyFont="1" applyAlignment="1">
      <alignment horizontal="left"/>
    </xf>
    <xf numFmtId="0" fontId="2" fillId="0" borderId="0" xfId="0" applyFont="1"/>
    <xf numFmtId="167" fontId="0" fillId="0" borderId="0" xfId="0" applyNumberFormat="1"/>
    <xf numFmtId="0" fontId="8" fillId="0" borderId="0" xfId="5" applyFont="1" applyAlignment="1">
      <alignment horizontal="right"/>
    </xf>
    <xf numFmtId="0" fontId="4" fillId="0" borderId="0" xfId="5" quotePrefix="1" applyFont="1"/>
    <xf numFmtId="0" fontId="7" fillId="0" borderId="0" xfId="5"/>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0" fontId="18" fillId="10" borderId="6" xfId="0" applyFont="1" applyFill="1" applyBorder="1" applyAlignment="1">
      <alignment horizontal="left" vertical="center" indent="2"/>
    </xf>
    <xf numFmtId="0" fontId="21" fillId="11" borderId="0" xfId="0" applyFont="1" applyFill="1"/>
    <xf numFmtId="17" fontId="22" fillId="12" borderId="0" xfId="0" applyNumberFormat="1" applyFont="1" applyFill="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5" fillId="7" borderId="0" xfId="0" applyFont="1" applyFill="1"/>
    <xf numFmtId="0" fontId="25" fillId="0" borderId="0" xfId="0" applyFont="1"/>
    <xf numFmtId="0" fontId="28" fillId="2" borderId="0" xfId="0" applyFont="1" applyFill="1" applyAlignment="1">
      <alignment wrapText="1" shrinkToFit="1"/>
    </xf>
    <xf numFmtId="0" fontId="32" fillId="2" borderId="0" xfId="0" applyFont="1" applyFill="1"/>
    <xf numFmtId="0" fontId="30" fillId="2" borderId="0" xfId="0" applyFont="1" applyFill="1" applyAlignment="1">
      <alignment horizontal="left" vertical="center" wrapText="1" indent="2"/>
    </xf>
    <xf numFmtId="0" fontId="30" fillId="2" borderId="0" xfId="0" applyFont="1" applyFill="1" applyAlignment="1">
      <alignment horizontal="left" vertical="center" wrapText="1" indent="4"/>
    </xf>
    <xf numFmtId="0" fontId="30" fillId="2" borderId="0" xfId="0" applyFont="1" applyFill="1" applyAlignment="1">
      <alignment horizontal="left" vertical="center" wrapText="1" indent="3"/>
    </xf>
    <xf numFmtId="0" fontId="30" fillId="2" borderId="0" xfId="0" applyFont="1" applyFill="1" applyAlignment="1">
      <alignment horizontal="left" vertical="center" wrapText="1" indent="1"/>
    </xf>
    <xf numFmtId="0" fontId="34" fillId="2" borderId="0" xfId="0" applyFont="1" applyFill="1"/>
    <xf numFmtId="0" fontId="32" fillId="0" borderId="0" xfId="0" applyFont="1"/>
    <xf numFmtId="0" fontId="18" fillId="2" borderId="0" xfId="0" applyFont="1" applyFill="1" applyAlignment="1">
      <alignment horizontal="left" vertical="center" wrapText="1"/>
    </xf>
    <xf numFmtId="0" fontId="30" fillId="2" borderId="0" xfId="0" applyFont="1" applyFill="1" applyAlignment="1">
      <alignment horizontal="left" vertical="center" wrapText="1"/>
    </xf>
    <xf numFmtId="0" fontId="35" fillId="2" borderId="0" xfId="0" applyFont="1" applyFill="1" applyAlignment="1">
      <alignment horizontal="left" vertical="center" wrapText="1"/>
    </xf>
    <xf numFmtId="0" fontId="35" fillId="2" borderId="8" xfId="0" applyFont="1" applyFill="1" applyBorder="1" applyAlignment="1">
      <alignment horizontal="left" vertical="center" wrapText="1"/>
    </xf>
    <xf numFmtId="0" fontId="32"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2" fillId="2" borderId="1" xfId="0" applyFont="1" applyFill="1" applyBorder="1" applyAlignment="1">
      <alignment horizontal="center" vertical="center"/>
    </xf>
    <xf numFmtId="0" fontId="18" fillId="2" borderId="7" xfId="0" applyFont="1" applyFill="1" applyBorder="1" applyAlignment="1">
      <alignment vertical="center" wrapText="1"/>
    </xf>
    <xf numFmtId="0" fontId="33" fillId="2" borderId="10" xfId="0" applyFont="1" applyFill="1" applyBorder="1" applyAlignment="1">
      <alignment vertical="center" wrapText="1"/>
    </xf>
    <xf numFmtId="17" fontId="38" fillId="2" borderId="0" xfId="0" applyNumberFormat="1" applyFont="1" applyFill="1" applyAlignment="1">
      <alignment horizontal="center" vertical="center"/>
    </xf>
    <xf numFmtId="0" fontId="37" fillId="0" borderId="0" xfId="0" applyFont="1"/>
    <xf numFmtId="0" fontId="39" fillId="2" borderId="3"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0" xfId="0" applyFont="1" applyFill="1" applyAlignment="1">
      <alignment vertical="center"/>
    </xf>
    <xf numFmtId="169" fontId="26" fillId="2" borderId="7" xfId="0" applyNumberFormat="1" applyFont="1" applyFill="1" applyBorder="1" applyAlignment="1">
      <alignment horizontal="right" vertical="center"/>
    </xf>
    <xf numFmtId="169" fontId="26" fillId="2" borderId="0" xfId="0" applyNumberFormat="1" applyFont="1" applyFill="1" applyAlignment="1">
      <alignment horizontal="right" vertical="center"/>
    </xf>
    <xf numFmtId="170" fontId="26" fillId="2" borderId="7" xfId="2" applyNumberFormat="1" applyFont="1" applyFill="1" applyBorder="1" applyAlignment="1">
      <alignment horizontal="right" vertical="center"/>
    </xf>
    <xf numFmtId="0" fontId="27" fillId="2" borderId="0" xfId="0" applyFont="1" applyFill="1" applyAlignment="1">
      <alignment vertical="center" wrapText="1"/>
    </xf>
    <xf numFmtId="169" fontId="27" fillId="2" borderId="0" xfId="0" applyNumberFormat="1" applyFont="1" applyFill="1" applyAlignment="1">
      <alignment horizontal="right" vertical="center" wrapText="1"/>
    </xf>
    <xf numFmtId="169" fontId="26" fillId="6" borderId="7" xfId="0" applyNumberFormat="1" applyFont="1" applyFill="1" applyBorder="1" applyAlignment="1">
      <alignment horizontal="right" vertical="center"/>
    </xf>
    <xf numFmtId="170" fontId="26"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7" fillId="2" borderId="0" xfId="0" applyFont="1" applyFill="1" applyAlignment="1">
      <alignment vertical="center"/>
    </xf>
    <xf numFmtId="169" fontId="27" fillId="2" borderId="0" xfId="0" applyNumberFormat="1" applyFont="1" applyFill="1" applyAlignment="1">
      <alignment horizontal="right" vertical="center"/>
    </xf>
    <xf numFmtId="0" fontId="26" fillId="2" borderId="10" xfId="0" applyFont="1" applyFill="1" applyBorder="1" applyAlignment="1">
      <alignment vertical="center"/>
    </xf>
    <xf numFmtId="169" fontId="26" fillId="2" borderId="1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170" fontId="27" fillId="2" borderId="10" xfId="2" applyNumberFormat="1" applyFont="1" applyFill="1" applyBorder="1" applyAlignment="1">
      <alignment horizontal="right" vertical="center"/>
    </xf>
    <xf numFmtId="0" fontId="26" fillId="2" borderId="0" xfId="0" applyFont="1" applyFill="1"/>
    <xf numFmtId="0" fontId="26" fillId="0" borderId="0" xfId="0" applyFont="1"/>
    <xf numFmtId="17" fontId="17" fillId="4" borderId="0" xfId="0" applyNumberFormat="1" applyFont="1" applyFill="1" applyAlignment="1">
      <alignment horizontal="left" vertical="center" indent="4"/>
    </xf>
    <xf numFmtId="0" fontId="41" fillId="0" borderId="0" xfId="5" quotePrefix="1" applyFont="1"/>
    <xf numFmtId="0" fontId="42" fillId="0" borderId="0" xfId="5" applyFont="1"/>
    <xf numFmtId="0" fontId="43" fillId="0" borderId="0" xfId="5" quotePrefix="1" applyFont="1"/>
    <xf numFmtId="0" fontId="44" fillId="0" borderId="0" xfId="5" applyFont="1"/>
    <xf numFmtId="172" fontId="32" fillId="0" borderId="0" xfId="1" applyNumberFormat="1" applyFo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Alignment="1">
      <alignment horizontal="right"/>
    </xf>
    <xf numFmtId="0" fontId="0" fillId="0" borderId="0" xfId="0" applyAlignment="1">
      <alignment horizontal="right"/>
    </xf>
    <xf numFmtId="166" fontId="45" fillId="0" borderId="0" xfId="0" applyNumberFormat="1" applyFont="1" applyAlignment="1">
      <alignment horizontal="left"/>
    </xf>
    <xf numFmtId="170" fontId="32" fillId="0" borderId="0" xfId="2" applyNumberFormat="1" applyFont="1"/>
    <xf numFmtId="0" fontId="32" fillId="0" borderId="0" xfId="0" applyFont="1" applyAlignment="1">
      <alignment horizontal="right"/>
    </xf>
    <xf numFmtId="0" fontId="36" fillId="0" borderId="0" xfId="0" applyFont="1" applyAlignment="1">
      <alignment horizontal="right"/>
    </xf>
    <xf numFmtId="170" fontId="32" fillId="0" borderId="0" xfId="2" applyNumberFormat="1" applyFont="1" applyAlignment="1">
      <alignment horizontal="right"/>
    </xf>
    <xf numFmtId="0" fontId="26" fillId="2" borderId="0" xfId="0" applyFont="1" applyFill="1" applyAlignment="1">
      <alignment horizontal="center"/>
    </xf>
    <xf numFmtId="0" fontId="46" fillId="0" borderId="0" xfId="5" quotePrefix="1" applyFont="1"/>
    <xf numFmtId="0" fontId="31" fillId="0" borderId="0" xfId="0" applyFont="1"/>
    <xf numFmtId="0" fontId="24" fillId="0" borderId="7" xfId="0" applyFont="1" applyBorder="1" applyAlignment="1">
      <alignment wrapText="1"/>
    </xf>
    <xf numFmtId="0" fontId="18" fillId="2" borderId="12"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35" fillId="2" borderId="12" xfId="0" applyFont="1" applyFill="1" applyBorder="1" applyAlignment="1">
      <alignment horizontal="left" vertical="center" wrapText="1"/>
    </xf>
    <xf numFmtId="0" fontId="32" fillId="2" borderId="19" xfId="0" applyFont="1" applyFill="1" applyBorder="1"/>
    <xf numFmtId="0" fontId="35"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3"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7" fillId="5" borderId="14" xfId="0" applyNumberFormat="1" applyFont="1" applyFill="1" applyBorder="1" applyAlignment="1">
      <alignment horizontal="right" vertical="center" wrapText="1"/>
    </xf>
    <xf numFmtId="169" fontId="26"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6" fillId="2" borderId="12" xfId="0" applyNumberFormat="1" applyFont="1" applyFill="1" applyBorder="1" applyAlignment="1">
      <alignment horizontal="right" vertical="center"/>
    </xf>
    <xf numFmtId="170" fontId="26" fillId="2" borderId="12" xfId="2" applyNumberFormat="1" applyFont="1" applyFill="1" applyBorder="1" applyAlignment="1">
      <alignment horizontal="right" vertical="center"/>
    </xf>
    <xf numFmtId="170" fontId="27" fillId="5" borderId="14" xfId="2" applyNumberFormat="1" applyFont="1" applyFill="1" applyBorder="1" applyAlignment="1">
      <alignment horizontal="right" vertical="center" wrapText="1"/>
    </xf>
    <xf numFmtId="170" fontId="26" fillId="2" borderId="13" xfId="2" applyNumberFormat="1" applyFont="1" applyFill="1" applyBorder="1" applyAlignment="1">
      <alignment horizontal="right" vertical="center"/>
    </xf>
    <xf numFmtId="169" fontId="27" fillId="5" borderId="11" xfId="0" applyNumberFormat="1" applyFont="1" applyFill="1" applyBorder="1" applyAlignment="1">
      <alignment horizontal="right" vertical="center" wrapText="1"/>
    </xf>
    <xf numFmtId="0" fontId="33" fillId="5" borderId="11" xfId="0" applyFont="1" applyFill="1" applyBorder="1" applyAlignment="1">
      <alignment horizontal="left" vertical="center" wrapText="1" indent="1"/>
    </xf>
    <xf numFmtId="169" fontId="27" fillId="5" borderId="14" xfId="0" applyNumberFormat="1" applyFont="1" applyFill="1" applyBorder="1" applyAlignment="1">
      <alignment horizontal="right" vertical="center"/>
    </xf>
    <xf numFmtId="170" fontId="27"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6" fillId="2" borderId="5" xfId="0" applyNumberFormat="1" applyFont="1" applyFill="1" applyBorder="1" applyAlignment="1">
      <alignment horizontal="right" vertical="center"/>
    </xf>
    <xf numFmtId="170" fontId="26"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8" fillId="2" borderId="0" xfId="0" applyFont="1" applyFill="1" applyAlignment="1">
      <alignment horizontal="left"/>
    </xf>
    <xf numFmtId="0" fontId="16" fillId="4" borderId="0" xfId="0" applyFont="1" applyFill="1" applyAlignment="1">
      <alignment horizontal="left" vertical="center" indent="4"/>
    </xf>
    <xf numFmtId="0" fontId="38" fillId="2" borderId="0" xfId="0" applyFont="1" applyFill="1" applyAlignment="1">
      <alignment horizontal="center" vertical="center"/>
    </xf>
    <xf numFmtId="0" fontId="37" fillId="0" borderId="0" xfId="0" applyFont="1" applyAlignment="1">
      <alignment horizontal="right"/>
    </xf>
    <xf numFmtId="0" fontId="0" fillId="2" borderId="0" xfId="0" applyFill="1"/>
    <xf numFmtId="170" fontId="18" fillId="10" borderId="0" xfId="2" applyNumberFormat="1" applyFont="1" applyFill="1" applyBorder="1" applyAlignment="1">
      <alignment horizontal="right" vertical="center"/>
    </xf>
    <xf numFmtId="0" fontId="35" fillId="9" borderId="0" xfId="0" applyFont="1" applyFill="1" applyAlignment="1">
      <alignment horizontal="left" vertical="center" wrapText="1"/>
    </xf>
    <xf numFmtId="0" fontId="32" fillId="10" borderId="0" xfId="0" applyFont="1" applyFill="1"/>
    <xf numFmtId="171" fontId="26" fillId="0" borderId="6" xfId="1" applyNumberFormat="1" applyFont="1" applyFill="1" applyBorder="1" applyAlignment="1">
      <alignment horizontal="left" vertical="center"/>
    </xf>
    <xf numFmtId="170" fontId="26" fillId="0" borderId="6" xfId="2" applyNumberFormat="1" applyFont="1" applyFill="1" applyBorder="1" applyAlignment="1">
      <alignment horizontal="right" vertical="center"/>
    </xf>
    <xf numFmtId="3" fontId="27" fillId="5" borderId="20" xfId="0" applyNumberFormat="1" applyFont="1" applyFill="1" applyBorder="1" applyAlignment="1">
      <alignment horizontal="center"/>
    </xf>
    <xf numFmtId="170" fontId="27" fillId="5" borderId="20" xfId="2" applyNumberFormat="1" applyFont="1" applyFill="1" applyBorder="1" applyAlignment="1">
      <alignment horizontal="center"/>
    </xf>
    <xf numFmtId="3" fontId="27" fillId="0" borderId="10" xfId="0" applyNumberFormat="1" applyFont="1" applyBorder="1" applyAlignment="1">
      <alignment horizontal="center"/>
    </xf>
    <xf numFmtId="170" fontId="27" fillId="0" borderId="10" xfId="2" applyNumberFormat="1" applyFont="1" applyFill="1" applyBorder="1" applyAlignment="1">
      <alignment horizontal="center"/>
    </xf>
    <xf numFmtId="0" fontId="18" fillId="9" borderId="0" xfId="0" applyFont="1" applyFill="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7" fillId="0" borderId="10" xfId="0" applyFont="1" applyBorder="1"/>
    <xf numFmtId="0" fontId="0" fillId="10" borderId="0" xfId="0" applyFill="1"/>
    <xf numFmtId="172" fontId="32" fillId="0" borderId="0" xfId="1" applyNumberFormat="1" applyFont="1" applyFill="1"/>
    <xf numFmtId="0" fontId="18" fillId="9" borderId="0" xfId="0" applyFont="1" applyFill="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170" fontId="32" fillId="0" borderId="0" xfId="0" applyNumberFormat="1" applyFont="1"/>
    <xf numFmtId="0" fontId="20" fillId="0" borderId="0" xfId="0" applyFont="1" applyAlignment="1">
      <alignment horizontal="left" vertical="center" readingOrder="1"/>
    </xf>
    <xf numFmtId="17" fontId="0" fillId="0" borderId="0" xfId="0" applyNumberFormat="1"/>
    <xf numFmtId="169" fontId="27" fillId="9" borderId="0" xfId="0" applyNumberFormat="1" applyFont="1" applyFill="1" applyAlignment="1">
      <alignment horizontal="right" vertical="center" wrapText="1"/>
    </xf>
    <xf numFmtId="168" fontId="26" fillId="2" borderId="12" xfId="0" applyNumberFormat="1" applyFont="1" applyFill="1" applyBorder="1" applyAlignment="1">
      <alignment horizontal="right" vertical="center"/>
    </xf>
    <xf numFmtId="168" fontId="26" fillId="2" borderId="0" xfId="0" applyNumberFormat="1" applyFont="1" applyFill="1" applyAlignment="1">
      <alignment horizontal="right" vertical="center"/>
    </xf>
    <xf numFmtId="170" fontId="26" fillId="2" borderId="18" xfId="2" applyNumberFormat="1" applyFont="1" applyFill="1" applyBorder="1" applyAlignment="1">
      <alignment horizontal="right" vertical="center"/>
    </xf>
    <xf numFmtId="168" fontId="26" fillId="2" borderId="7" xfId="0" applyNumberFormat="1" applyFont="1" applyFill="1" applyBorder="1" applyAlignment="1">
      <alignment horizontal="right" vertical="center"/>
    </xf>
    <xf numFmtId="168" fontId="26" fillId="2" borderId="9" xfId="0" applyNumberFormat="1" applyFont="1" applyFill="1" applyBorder="1" applyAlignment="1">
      <alignment horizontal="right" vertical="center"/>
    </xf>
    <xf numFmtId="170" fontId="26" fillId="2" borderId="9" xfId="2" applyNumberFormat="1" applyFont="1" applyFill="1" applyBorder="1" applyAlignment="1">
      <alignment horizontal="right" vertical="center"/>
    </xf>
    <xf numFmtId="168" fontId="26" fillId="6" borderId="7" xfId="0" applyNumberFormat="1" applyFont="1" applyFill="1" applyBorder="1" applyAlignment="1">
      <alignment horizontal="right" vertical="center"/>
    </xf>
    <xf numFmtId="168" fontId="26" fillId="6" borderId="9" xfId="0" applyNumberFormat="1" applyFont="1" applyFill="1" applyBorder="1" applyAlignment="1">
      <alignment horizontal="right" vertical="center"/>
    </xf>
    <xf numFmtId="170" fontId="26" fillId="6" borderId="9" xfId="2" applyNumberFormat="1" applyFont="1" applyFill="1" applyBorder="1" applyAlignment="1">
      <alignment horizontal="right" vertical="center"/>
    </xf>
    <xf numFmtId="168" fontId="40" fillId="4" borderId="11" xfId="0" applyNumberFormat="1" applyFont="1" applyFill="1" applyBorder="1" applyAlignment="1">
      <alignment horizontal="right" vertical="center"/>
    </xf>
    <xf numFmtId="168" fontId="40" fillId="2" borderId="0" xfId="0" applyNumberFormat="1" applyFont="1" applyFill="1" applyAlignment="1">
      <alignment horizontal="right" vertical="center"/>
    </xf>
    <xf numFmtId="168" fontId="26" fillId="2" borderId="13" xfId="0" applyNumberFormat="1" applyFont="1" applyFill="1" applyBorder="1" applyAlignment="1">
      <alignment horizontal="right" vertical="center"/>
    </xf>
    <xf numFmtId="170" fontId="26" fillId="2" borderId="15" xfId="2" applyNumberFormat="1" applyFont="1" applyFill="1" applyBorder="1" applyAlignment="1">
      <alignment horizontal="right" vertical="center"/>
    </xf>
    <xf numFmtId="168" fontId="40" fillId="2" borderId="12" xfId="0" applyNumberFormat="1" applyFont="1" applyFill="1" applyBorder="1" applyAlignment="1">
      <alignment horizontal="right" vertical="center"/>
    </xf>
    <xf numFmtId="170" fontId="40" fillId="2" borderId="18" xfId="2" applyNumberFormat="1" applyFont="1" applyFill="1" applyBorder="1" applyAlignment="1">
      <alignment horizontal="right" vertical="center"/>
    </xf>
    <xf numFmtId="168" fontId="26" fillId="5" borderId="11" xfId="0" applyNumberFormat="1" applyFont="1" applyFill="1" applyBorder="1" applyAlignment="1">
      <alignment horizontal="right" vertical="center"/>
    </xf>
    <xf numFmtId="168" fontId="26" fillId="5" borderId="14" xfId="0" applyNumberFormat="1" applyFont="1" applyFill="1" applyBorder="1" applyAlignment="1">
      <alignment horizontal="right" vertical="center"/>
    </xf>
    <xf numFmtId="170" fontId="26" fillId="5" borderId="17" xfId="2" applyNumberFormat="1" applyFont="1" applyFill="1" applyBorder="1" applyAlignment="1">
      <alignment horizontal="right" vertical="center"/>
    </xf>
    <xf numFmtId="170" fontId="40"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49" fillId="0" borderId="0" xfId="0" applyFont="1" applyAlignment="1">
      <alignment horizontal="left"/>
    </xf>
    <xf numFmtId="0" fontId="18" fillId="2" borderId="0" xfId="0" applyFont="1" applyFill="1"/>
    <xf numFmtId="0" fontId="18" fillId="0" borderId="0" xfId="0" applyFont="1" applyAlignment="1">
      <alignment horizontal="left" vertical="center"/>
    </xf>
    <xf numFmtId="3" fontId="27" fillId="0" borderId="0" xfId="0" applyNumberFormat="1" applyFont="1" applyAlignment="1">
      <alignment horizontal="center"/>
    </xf>
    <xf numFmtId="170" fontId="27" fillId="0" borderId="0" xfId="2" applyNumberFormat="1" applyFont="1" applyFill="1" applyBorder="1" applyAlignment="1">
      <alignment horizontal="center"/>
    </xf>
    <xf numFmtId="0" fontId="6" fillId="0" borderId="0" xfId="4"/>
    <xf numFmtId="0" fontId="6" fillId="2" borderId="0" xfId="4" applyFill="1"/>
    <xf numFmtId="0" fontId="51" fillId="0" borderId="0" xfId="4" applyFont="1" applyAlignment="1">
      <alignment vertical="top" wrapText="1"/>
    </xf>
    <xf numFmtId="0" fontId="52" fillId="0" borderId="0" xfId="0" applyFont="1"/>
    <xf numFmtId="0" fontId="53" fillId="0" borderId="0" xfId="7" applyFont="1" applyAlignment="1" applyProtection="1"/>
    <xf numFmtId="0" fontId="54" fillId="0" borderId="0" xfId="0" applyFont="1"/>
    <xf numFmtId="0" fontId="55" fillId="0" borderId="0" xfId="0" applyFont="1" applyAlignment="1">
      <alignment horizontal="center"/>
    </xf>
    <xf numFmtId="0" fontId="53" fillId="0" borderId="0" xfId="7" applyFont="1" applyAlignment="1" applyProtection="1">
      <alignment horizontal="center"/>
    </xf>
    <xf numFmtId="0" fontId="55"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2"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6" fillId="0" borderId="0" xfId="0" applyFont="1" applyAlignment="1">
      <alignment horizontal="left" vertical="top" wrapText="1"/>
    </xf>
    <xf numFmtId="0" fontId="26" fillId="0" borderId="0" xfId="0" applyFont="1" applyAlignment="1">
      <alignment horizontal="left" wrapText="1"/>
    </xf>
    <xf numFmtId="0" fontId="56" fillId="0" borderId="0" xfId="7" applyFont="1" applyAlignment="1" applyProtection="1"/>
    <xf numFmtId="171" fontId="27" fillId="0" borderId="0" xfId="0" applyNumberFormat="1" applyFont="1" applyAlignment="1">
      <alignment horizontal="center"/>
    </xf>
    <xf numFmtId="0" fontId="27" fillId="0" borderId="0" xfId="0" applyFont="1" applyAlignment="1">
      <alignment horizontal="center"/>
    </xf>
    <xf numFmtId="0" fontId="29" fillId="10" borderId="7" xfId="0" applyFont="1" applyFill="1" applyBorder="1" applyAlignment="1">
      <alignment wrapText="1"/>
    </xf>
    <xf numFmtId="0" fontId="29" fillId="10" borderId="7" xfId="0" applyFont="1" applyFill="1" applyBorder="1" applyAlignment="1">
      <alignment wrapText="1" shrinkToFit="1"/>
    </xf>
    <xf numFmtId="17" fontId="17" fillId="13" borderId="0" xfId="0" applyNumberFormat="1" applyFont="1" applyFill="1" applyAlignment="1">
      <alignment horizontal="left" vertical="center" wrapText="1"/>
    </xf>
    <xf numFmtId="0" fontId="30" fillId="0" borderId="7" xfId="0" applyFont="1" applyBorder="1" applyAlignment="1">
      <alignment wrapText="1"/>
    </xf>
    <xf numFmtId="0" fontId="18" fillId="9" borderId="6" xfId="0" applyFont="1" applyFill="1" applyBorder="1" applyAlignment="1">
      <alignment horizontal="left" vertical="center" indent="1"/>
    </xf>
    <xf numFmtId="0" fontId="57" fillId="2" borderId="0" xfId="0" applyFont="1" applyFill="1"/>
    <xf numFmtId="0" fontId="33" fillId="0" borderId="10" xfId="0" applyFont="1" applyBorder="1" applyAlignment="1">
      <alignment horizontal="right"/>
    </xf>
    <xf numFmtId="0" fontId="18" fillId="9" borderId="0" xfId="0" applyFont="1" applyFill="1" applyAlignment="1">
      <alignment horizontal="center"/>
    </xf>
    <xf numFmtId="0" fontId="18" fillId="0" borderId="0" xfId="0" applyFont="1"/>
    <xf numFmtId="0" fontId="33" fillId="0" borderId="0" xfId="0" applyFont="1"/>
    <xf numFmtId="0" fontId="33" fillId="0" borderId="10" xfId="0" applyFont="1" applyBorder="1"/>
    <xf numFmtId="0" fontId="27" fillId="10" borderId="21" xfId="0" applyFont="1" applyFill="1" applyBorder="1"/>
    <xf numFmtId="166" fontId="44" fillId="0" borderId="0" xfId="0" applyNumberFormat="1" applyFont="1" applyAlignment="1">
      <alignment horizontal="left"/>
    </xf>
    <xf numFmtId="0" fontId="9" fillId="0" borderId="0" xfId="0" applyFont="1"/>
    <xf numFmtId="0" fontId="18" fillId="10" borderId="6" xfId="0" applyFont="1" applyFill="1" applyBorder="1" applyAlignment="1">
      <alignment horizontal="left" vertical="center" indent="1"/>
    </xf>
    <xf numFmtId="0" fontId="33" fillId="5" borderId="20" xfId="0" applyFont="1" applyFill="1" applyBorder="1"/>
    <xf numFmtId="0" fontId="16" fillId="4" borderId="22" xfId="0" applyFont="1" applyFill="1" applyBorder="1" applyAlignment="1">
      <alignment horizontal="left" vertical="center" indent="4"/>
    </xf>
    <xf numFmtId="168" fontId="26" fillId="2" borderId="18" xfId="0" applyNumberFormat="1" applyFont="1" applyFill="1" applyBorder="1" applyAlignment="1">
      <alignment horizontal="right" vertical="center"/>
    </xf>
    <xf numFmtId="17" fontId="38" fillId="2" borderId="22" xfId="0" applyNumberFormat="1" applyFont="1" applyFill="1" applyBorder="1" applyAlignment="1">
      <alignment horizontal="center" vertical="center"/>
    </xf>
    <xf numFmtId="0" fontId="38" fillId="4" borderId="0" xfId="0" applyFont="1" applyFill="1" applyAlignment="1">
      <alignment horizontal="center" vertical="center"/>
    </xf>
    <xf numFmtId="14" fontId="38" fillId="4" borderId="0" xfId="0" applyNumberFormat="1" applyFont="1" applyFill="1" applyAlignment="1">
      <alignment horizontal="center" vertical="center" wrapText="1"/>
    </xf>
    <xf numFmtId="17" fontId="17" fillId="4" borderId="23" xfId="0" applyNumberFormat="1" applyFont="1" applyFill="1" applyBorder="1" applyAlignment="1">
      <alignment horizontal="right" vertical="center"/>
    </xf>
    <xf numFmtId="0" fontId="58"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6" fillId="0" borderId="4" xfId="0" applyFont="1" applyBorder="1" applyAlignment="1">
      <alignment horizontal="center" vertical="center"/>
    </xf>
    <xf numFmtId="0" fontId="32" fillId="0" borderId="4" xfId="0" applyFont="1" applyBorder="1" applyAlignment="1">
      <alignment horizontal="center" vertical="center"/>
    </xf>
    <xf numFmtId="0" fontId="59" fillId="0" borderId="0" xfId="0" applyFont="1" applyAlignment="1">
      <alignment horizontal="left" vertical="center"/>
    </xf>
    <xf numFmtId="3" fontId="18" fillId="9" borderId="6" xfId="1" applyNumberFormat="1" applyFont="1" applyFill="1" applyBorder="1" applyAlignment="1">
      <alignment horizontal="right" vertical="center"/>
    </xf>
    <xf numFmtId="171" fontId="32"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6" fillId="2" borderId="14" xfId="0" applyNumberFormat="1" applyFont="1" applyFill="1" applyBorder="1" applyAlignment="1">
      <alignment horizontal="right" vertical="center"/>
    </xf>
    <xf numFmtId="168" fontId="26" fillId="2" borderId="16" xfId="0" applyNumberFormat="1" applyFont="1" applyFill="1" applyBorder="1" applyAlignment="1">
      <alignment horizontal="right" vertical="center"/>
    </xf>
    <xf numFmtId="170" fontId="26" fillId="2" borderId="16" xfId="2" applyNumberFormat="1" applyFont="1" applyFill="1" applyBorder="1" applyAlignment="1">
      <alignment horizontal="right" vertical="center"/>
    </xf>
    <xf numFmtId="10" fontId="26" fillId="0" borderId="0" xfId="0" applyNumberFormat="1" applyFont="1"/>
    <xf numFmtId="0" fontId="16" fillId="4" borderId="0" xfId="0" applyFont="1" applyFill="1" applyAlignment="1">
      <alignment vertical="center"/>
    </xf>
    <xf numFmtId="170" fontId="18" fillId="0" borderId="6" xfId="2" applyNumberFormat="1" applyFont="1" applyFill="1" applyBorder="1" applyAlignment="1">
      <alignment vertical="center"/>
    </xf>
    <xf numFmtId="0" fontId="26" fillId="10" borderId="6" xfId="0" applyFont="1" applyFill="1" applyBorder="1" applyAlignment="1">
      <alignment horizontal="left" vertical="center" indent="2"/>
    </xf>
    <xf numFmtId="0" fontId="57" fillId="0" borderId="0" xfId="0" applyFont="1" applyAlignment="1">
      <alignment horizontal="right"/>
    </xf>
    <xf numFmtId="171" fontId="33" fillId="10" borderId="0" xfId="1" applyNumberFormat="1" applyFont="1" applyFill="1" applyBorder="1" applyAlignment="1">
      <alignment horizontal="right" vertical="center"/>
    </xf>
    <xf numFmtId="0" fontId="60" fillId="0" borderId="0" xfId="0" applyFont="1" applyAlignment="1">
      <alignment horizontal="right"/>
    </xf>
    <xf numFmtId="170" fontId="33" fillId="10" borderId="0" xfId="2" applyNumberFormat="1" applyFont="1" applyFill="1" applyBorder="1" applyAlignment="1">
      <alignment horizontal="right" vertical="center"/>
    </xf>
    <xf numFmtId="0" fontId="17" fillId="4" borderId="0" xfId="0" applyFont="1" applyFill="1" applyAlignment="1">
      <alignment horizontal="left" vertical="center" indent="4"/>
    </xf>
    <xf numFmtId="9" fontId="26" fillId="2" borderId="13" xfId="2" applyFont="1" applyFill="1" applyBorder="1" applyAlignment="1">
      <alignment horizontal="right" vertical="center"/>
    </xf>
    <xf numFmtId="170" fontId="40" fillId="4" borderId="24" xfId="2" applyNumberFormat="1" applyFont="1" applyFill="1" applyBorder="1" applyAlignment="1">
      <alignment horizontal="right" vertical="center"/>
    </xf>
    <xf numFmtId="170" fontId="40" fillId="4" borderId="25" xfId="2" applyNumberFormat="1" applyFont="1" applyFill="1" applyBorder="1" applyAlignment="1">
      <alignment horizontal="right" vertical="center"/>
    </xf>
    <xf numFmtId="168" fontId="40" fillId="2" borderId="26" xfId="0" applyNumberFormat="1" applyFont="1" applyFill="1" applyBorder="1" applyAlignment="1">
      <alignment horizontal="right" vertical="center"/>
    </xf>
    <xf numFmtId="170" fontId="26" fillId="5" borderId="24" xfId="2" applyNumberFormat="1" applyFont="1" applyFill="1" applyBorder="1" applyAlignment="1">
      <alignment horizontal="right" vertical="center"/>
    </xf>
    <xf numFmtId="171" fontId="18" fillId="10" borderId="27" xfId="1" applyNumberFormat="1" applyFont="1" applyFill="1" applyBorder="1" applyAlignment="1">
      <alignment vertical="center"/>
    </xf>
    <xf numFmtId="170" fontId="18" fillId="10" borderId="27" xfId="2" applyNumberFormat="1" applyFont="1" applyFill="1" applyBorder="1" applyAlignment="1">
      <alignment vertical="center"/>
    </xf>
    <xf numFmtId="0" fontId="18" fillId="0" borderId="0" xfId="5" quotePrefix="1" applyFont="1"/>
    <xf numFmtId="0" fontId="61" fillId="0" borderId="0" xfId="5" quotePrefix="1" applyFont="1"/>
    <xf numFmtId="170" fontId="18" fillId="0" borderId="0" xfId="0" applyNumberFormat="1" applyFont="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xr:uid="{00000000-0005-0000-0000-000003000000}"/>
    <cellStyle name="Normal 18" xfId="4" xr:uid="{00000000-0005-0000-0000-000004000000}"/>
    <cellStyle name="Normal 2 2" xfId="5" xr:uid="{00000000-0005-0000-0000-000005000000}"/>
    <cellStyle name="Normal 4" xfId="3" xr:uid="{00000000-0005-0000-0000-000006000000}"/>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3" t="s">
        <v>19</v>
      </c>
      <c r="H4" s="9" t="s">
        <v>19</v>
      </c>
      <c r="I4" s="9" t="s">
        <v>19</v>
      </c>
      <c r="J4" s="9" t="s">
        <v>19</v>
      </c>
      <c r="K4" s="9" t="s">
        <v>19</v>
      </c>
    </row>
    <row r="5" spans="2:12">
      <c r="B5" t="s">
        <v>2</v>
      </c>
      <c r="F5" s="2" t="s">
        <v>19</v>
      </c>
      <c r="G5" s="14" t="s">
        <v>19</v>
      </c>
      <c r="H5" s="9" t="s">
        <v>19</v>
      </c>
      <c r="I5" s="9" t="s">
        <v>19</v>
      </c>
      <c r="J5" s="9" t="s">
        <v>19</v>
      </c>
      <c r="K5" s="9" t="s">
        <v>19</v>
      </c>
      <c r="L5" s="2" t="s">
        <v>19</v>
      </c>
    </row>
    <row r="6" spans="2:12">
      <c r="B6" t="s">
        <v>3</v>
      </c>
      <c r="F6" s="2" t="s">
        <v>19</v>
      </c>
      <c r="G6" s="9" t="s">
        <v>19</v>
      </c>
      <c r="H6" s="9" t="s">
        <v>19</v>
      </c>
      <c r="I6" s="9" t="s">
        <v>19</v>
      </c>
      <c r="J6" s="9" t="s">
        <v>19</v>
      </c>
      <c r="K6" s="9" t="s">
        <v>19</v>
      </c>
    </row>
    <row r="7" spans="2:12">
      <c r="B7" t="s">
        <v>4</v>
      </c>
      <c r="F7" s="2" t="s">
        <v>19</v>
      </c>
      <c r="G7" s="2" t="s">
        <v>19</v>
      </c>
      <c r="H7" s="9" t="s">
        <v>19</v>
      </c>
      <c r="I7" s="9" t="s">
        <v>19</v>
      </c>
      <c r="J7" s="9" t="s">
        <v>19</v>
      </c>
      <c r="K7" s="9" t="s">
        <v>19</v>
      </c>
    </row>
    <row r="8" spans="2:12">
      <c r="B8" t="s">
        <v>5</v>
      </c>
      <c r="F8" s="2" t="s">
        <v>19</v>
      </c>
      <c r="G8" s="2" t="s">
        <v>19</v>
      </c>
      <c r="H8" s="9" t="s">
        <v>19</v>
      </c>
      <c r="I8" s="9" t="s">
        <v>19</v>
      </c>
      <c r="J8" s="9" t="s">
        <v>19</v>
      </c>
      <c r="K8" s="9" t="s">
        <v>19</v>
      </c>
    </row>
    <row r="9" spans="2:12">
      <c r="B9" t="s">
        <v>32</v>
      </c>
      <c r="F9" s="2"/>
      <c r="G9" s="2"/>
      <c r="H9" s="2" t="s">
        <v>19</v>
      </c>
      <c r="I9" s="9"/>
      <c r="J9" s="9"/>
      <c r="K9" s="9"/>
    </row>
    <row r="10" spans="2:12">
      <c r="B10" t="s">
        <v>6</v>
      </c>
      <c r="F10" s="2" t="s">
        <v>19</v>
      </c>
      <c r="G10" s="2" t="s">
        <v>19</v>
      </c>
      <c r="H10" s="9" t="s">
        <v>19</v>
      </c>
      <c r="I10" s="2" t="s">
        <v>19</v>
      </c>
      <c r="K10" s="9" t="s">
        <v>19</v>
      </c>
    </row>
    <row r="11" spans="2:12">
      <c r="B11" t="s">
        <v>7</v>
      </c>
      <c r="F11" s="2" t="s">
        <v>19</v>
      </c>
      <c r="G11" s="2" t="s">
        <v>19</v>
      </c>
      <c r="H11" s="9" t="s">
        <v>19</v>
      </c>
      <c r="I11" s="9" t="s">
        <v>19</v>
      </c>
      <c r="J11" s="10" t="s">
        <v>19</v>
      </c>
      <c r="K11" s="9" t="s">
        <v>19</v>
      </c>
    </row>
    <row r="12" spans="2:12">
      <c r="B12" t="s">
        <v>27</v>
      </c>
      <c r="F12" s="2" t="s">
        <v>19</v>
      </c>
      <c r="G12" s="2" t="s">
        <v>19</v>
      </c>
      <c r="H12" s="9" t="s">
        <v>19</v>
      </c>
      <c r="I12" s="9" t="s">
        <v>19</v>
      </c>
      <c r="J12" s="9" t="s">
        <v>19</v>
      </c>
      <c r="K12" s="9" t="s">
        <v>19</v>
      </c>
      <c r="L12" s="2" t="s">
        <v>19</v>
      </c>
    </row>
    <row r="13" spans="2:12">
      <c r="B13" t="s">
        <v>23</v>
      </c>
      <c r="F13" s="2" t="s">
        <v>19</v>
      </c>
      <c r="J13" s="10" t="s">
        <v>19</v>
      </c>
      <c r="K13" s="10" t="s">
        <v>19</v>
      </c>
    </row>
    <row r="14" spans="2:12">
      <c r="B14" t="s">
        <v>8</v>
      </c>
      <c r="F14" s="2" t="s">
        <v>19</v>
      </c>
      <c r="G14" s="2" t="s">
        <v>19</v>
      </c>
      <c r="J14" s="2"/>
      <c r="K14" s="10" t="s">
        <v>19</v>
      </c>
    </row>
    <row r="15" spans="2:12">
      <c r="B15" t="s">
        <v>25</v>
      </c>
      <c r="F15" s="2" t="s">
        <v>19</v>
      </c>
      <c r="H15" s="10" t="s">
        <v>19</v>
      </c>
      <c r="J15" s="2"/>
      <c r="K15" s="2"/>
    </row>
    <row r="16" spans="2:12">
      <c r="B16" t="s">
        <v>24</v>
      </c>
      <c r="F16" s="2" t="s">
        <v>19</v>
      </c>
      <c r="G16" s="2" t="s">
        <v>19</v>
      </c>
      <c r="H16" s="10" t="s">
        <v>19</v>
      </c>
      <c r="I16" s="10" t="s">
        <v>19</v>
      </c>
      <c r="J16" s="2"/>
      <c r="K16" s="2"/>
    </row>
    <row r="17" spans="2:12">
      <c r="B17" t="s">
        <v>26</v>
      </c>
      <c r="G17" s="2" t="s">
        <v>19</v>
      </c>
      <c r="H17" s="2"/>
      <c r="I17" s="2"/>
      <c r="J17" s="2"/>
      <c r="K17" s="2"/>
    </row>
    <row r="18" spans="2:12">
      <c r="B18" t="s">
        <v>21</v>
      </c>
      <c r="F18" s="2" t="s">
        <v>19</v>
      </c>
      <c r="G18" s="2" t="s">
        <v>19</v>
      </c>
      <c r="H18" s="9" t="s">
        <v>19</v>
      </c>
      <c r="I18" s="9" t="s">
        <v>19</v>
      </c>
      <c r="J18" s="9" t="s">
        <v>19</v>
      </c>
      <c r="K18" s="2"/>
    </row>
    <row r="19" spans="2:12">
      <c r="B19" t="s">
        <v>22</v>
      </c>
      <c r="F19" s="2" t="s">
        <v>19</v>
      </c>
      <c r="G19" s="2" t="s">
        <v>19</v>
      </c>
      <c r="H19" s="9" t="s">
        <v>19</v>
      </c>
      <c r="I19" s="9" t="s">
        <v>19</v>
      </c>
      <c r="J19" s="10" t="s">
        <v>19</v>
      </c>
      <c r="K19" s="9" t="s">
        <v>19</v>
      </c>
      <c r="L19" s="2"/>
    </row>
    <row r="20" spans="2:12">
      <c r="B20" t="s">
        <v>20</v>
      </c>
      <c r="I20" s="9"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96"/>
      <c r="D3" s="55"/>
      <c r="E3" s="55"/>
      <c r="F3" s="55"/>
      <c r="G3" s="268" t="s">
        <v>128</v>
      </c>
      <c r="H3" s="268"/>
    </row>
    <row r="4" spans="1:8">
      <c r="B4" s="24" t="s">
        <v>105</v>
      </c>
      <c r="C4" s="234">
        <f>+Summary!C3</f>
        <v>45199</v>
      </c>
      <c r="D4" s="7" t="s">
        <v>28</v>
      </c>
      <c r="E4" s="234">
        <f>+Summary!E3</f>
        <v>44834</v>
      </c>
      <c r="F4" s="71"/>
      <c r="G4" s="93" t="s">
        <v>129</v>
      </c>
      <c r="H4" s="93" t="s">
        <v>29</v>
      </c>
    </row>
    <row r="5" spans="1:8" ht="15.75" thickBot="1">
      <c r="A5" s="15"/>
      <c r="B5" s="35" t="s">
        <v>110</v>
      </c>
      <c r="C5" s="26">
        <v>1016</v>
      </c>
      <c r="D5" s="96" t="s">
        <v>28</v>
      </c>
      <c r="E5" s="26">
        <v>1006</v>
      </c>
      <c r="F5" s="96" t="s">
        <v>28</v>
      </c>
      <c r="G5" s="26">
        <v>10</v>
      </c>
      <c r="H5" s="31">
        <v>0.01</v>
      </c>
    </row>
    <row r="6" spans="1:8" ht="15.75" thickBot="1">
      <c r="A6" s="15"/>
      <c r="B6" s="36" t="s">
        <v>308</v>
      </c>
      <c r="C6" s="28">
        <v>765</v>
      </c>
      <c r="D6" s="55"/>
      <c r="E6" s="28">
        <v>833</v>
      </c>
      <c r="F6" s="55"/>
      <c r="G6" s="28">
        <v>-68</v>
      </c>
      <c r="H6" s="30">
        <v>-8.1000000000000003E-2</v>
      </c>
    </row>
    <row r="7" spans="1:8" ht="15.75" thickBot="1">
      <c r="A7" s="15"/>
      <c r="B7" s="35" t="s">
        <v>112</v>
      </c>
      <c r="C7" s="31">
        <v>2.3E-2</v>
      </c>
      <c r="D7" s="55"/>
      <c r="E7" s="31">
        <v>2.1000000000000001E-2</v>
      </c>
      <c r="F7" s="55"/>
      <c r="G7" s="31">
        <v>2E-3</v>
      </c>
      <c r="H7" s="31" t="s">
        <v>36</v>
      </c>
    </row>
    <row r="8" spans="1:8" ht="15.75" thickBot="1">
      <c r="A8" s="15"/>
      <c r="B8" s="36" t="s">
        <v>114</v>
      </c>
      <c r="C8" s="30">
        <v>0.753</v>
      </c>
      <c r="D8" s="55"/>
      <c r="E8" s="30">
        <v>0.82899999999999996</v>
      </c>
      <c r="F8" s="55"/>
      <c r="G8" s="30">
        <v>-7.4999999999999997E-2</v>
      </c>
      <c r="H8" s="30" t="s">
        <v>36</v>
      </c>
    </row>
    <row r="9" spans="1:8">
      <c r="B9" s="225"/>
      <c r="C9" s="106"/>
      <c r="D9" s="55"/>
      <c r="E9" s="106"/>
      <c r="F9" s="55"/>
      <c r="G9" s="55"/>
      <c r="H9" s="107"/>
    </row>
    <row r="10" spans="1:8" ht="15.75" thickBot="1">
      <c r="A10" s="15"/>
      <c r="B10" s="35" t="s">
        <v>99</v>
      </c>
      <c r="C10" s="26">
        <v>466</v>
      </c>
      <c r="D10" s="55"/>
      <c r="E10" s="26">
        <v>550</v>
      </c>
      <c r="F10" s="55"/>
      <c r="G10" s="26">
        <v>-84</v>
      </c>
      <c r="H10" s="31">
        <v>-0.152</v>
      </c>
    </row>
    <row r="11" spans="1:8" ht="15.75" thickBot="1">
      <c r="A11" s="15"/>
      <c r="B11" s="36" t="s">
        <v>309</v>
      </c>
      <c r="C11" s="28">
        <v>300</v>
      </c>
      <c r="D11" s="55"/>
      <c r="E11" s="28">
        <v>348</v>
      </c>
      <c r="F11" s="55"/>
      <c r="G11" s="28">
        <v>-48</v>
      </c>
      <c r="H11" s="30">
        <v>-0.13800000000000001</v>
      </c>
    </row>
    <row r="12" spans="1:8" ht="15.75" thickBot="1">
      <c r="A12" s="23"/>
      <c r="B12" s="35" t="s">
        <v>240</v>
      </c>
      <c r="C12" s="31">
        <v>2E-3</v>
      </c>
      <c r="D12" s="55"/>
      <c r="E12" s="31">
        <v>3.0000000000000001E-3</v>
      </c>
      <c r="F12" s="55"/>
      <c r="G12" s="31">
        <v>0</v>
      </c>
      <c r="H12" s="31" t="s">
        <v>36</v>
      </c>
    </row>
    <row r="13" spans="1:8" ht="15.75" thickBot="1">
      <c r="A13" s="15"/>
      <c r="B13" s="36" t="s">
        <v>115</v>
      </c>
      <c r="C13" s="30">
        <v>0.64300000000000002</v>
      </c>
      <c r="D13" s="55"/>
      <c r="E13" s="30">
        <v>0.63200000000000001</v>
      </c>
      <c r="F13" s="55"/>
      <c r="G13" s="30">
        <v>1.0999999999999999E-2</v>
      </c>
      <c r="H13" s="30" t="s">
        <v>36</v>
      </c>
    </row>
    <row r="14" spans="1:8">
      <c r="A14" s="15"/>
      <c r="B14" s="155"/>
      <c r="C14" s="156"/>
      <c r="D14" s="55"/>
      <c r="E14" s="156"/>
      <c r="F14" s="55"/>
      <c r="G14" s="157"/>
      <c r="H14" s="156"/>
    </row>
    <row r="15" spans="1:8" ht="15.75" thickBot="1">
      <c r="A15" s="15"/>
      <c r="B15" s="35" t="s">
        <v>111</v>
      </c>
      <c r="C15" s="26">
        <v>1482</v>
      </c>
      <c r="D15" s="96"/>
      <c r="E15" s="26">
        <v>1556</v>
      </c>
      <c r="F15" s="96"/>
      <c r="G15" s="26">
        <v>-73</v>
      </c>
      <c r="H15" s="31">
        <v>-4.7E-2</v>
      </c>
    </row>
    <row r="16" spans="1:8" ht="15.75" thickBot="1">
      <c r="A16" s="15"/>
      <c r="B16" s="36" t="s">
        <v>310</v>
      </c>
      <c r="C16" s="28">
        <v>1065</v>
      </c>
      <c r="D16" s="55"/>
      <c r="E16" s="28">
        <v>1181</v>
      </c>
      <c r="F16" s="55"/>
      <c r="G16" s="28">
        <v>-116</v>
      </c>
      <c r="H16" s="30">
        <v>-9.8000000000000004E-2</v>
      </c>
    </row>
    <row r="17" spans="1:8" ht="15.75" thickBot="1">
      <c r="A17" s="15"/>
      <c r="B17" s="35" t="s">
        <v>113</v>
      </c>
      <c r="C17" s="31">
        <v>3.4000000000000002E-2</v>
      </c>
      <c r="D17" s="55"/>
      <c r="E17" s="31">
        <v>3.3000000000000002E-2</v>
      </c>
      <c r="F17" s="55"/>
      <c r="G17" s="31">
        <v>1E-3</v>
      </c>
      <c r="H17" s="31" t="s">
        <v>36</v>
      </c>
    </row>
    <row r="18" spans="1:8" ht="15.75" thickBot="1">
      <c r="A18" s="15"/>
      <c r="B18" s="36" t="s">
        <v>116</v>
      </c>
      <c r="C18" s="30">
        <v>0.71899999999999997</v>
      </c>
      <c r="D18" s="55"/>
      <c r="E18" s="30">
        <v>0.75900000000000001</v>
      </c>
      <c r="F18" s="55"/>
      <c r="G18" s="30">
        <v>-4.1000000000000002E-2</v>
      </c>
      <c r="H18" s="30" t="s">
        <v>36</v>
      </c>
    </row>
    <row r="19" spans="1:8">
      <c r="B19" s="225"/>
      <c r="C19" s="106"/>
      <c r="D19" s="55"/>
      <c r="E19" s="106"/>
      <c r="F19" s="55"/>
      <c r="G19" s="55"/>
      <c r="H19" s="107"/>
    </row>
    <row r="20" spans="1:8" ht="15.75" thickBot="1">
      <c r="A20" s="15"/>
      <c r="B20" s="35" t="s">
        <v>325</v>
      </c>
      <c r="C20" s="26">
        <v>77</v>
      </c>
      <c r="D20" s="55"/>
      <c r="E20" s="242">
        <v>52</v>
      </c>
      <c r="F20" s="55"/>
      <c r="G20" s="26">
        <v>25</v>
      </c>
      <c r="H20" s="31">
        <v>0.49</v>
      </c>
    </row>
    <row r="21" spans="1:8" ht="15.75" thickBot="1">
      <c r="A21" s="15"/>
      <c r="B21" s="36" t="s">
        <v>117</v>
      </c>
      <c r="C21" s="245">
        <v>2.3999999999999998E-3</v>
      </c>
      <c r="D21" s="55"/>
      <c r="E21" s="245">
        <v>1.47412268892685E-3</v>
      </c>
      <c r="F21" s="55"/>
      <c r="G21" s="245">
        <v>8.9999999999999998E-4</v>
      </c>
      <c r="H21" s="30" t="s">
        <v>36</v>
      </c>
    </row>
    <row r="22" spans="1:8">
      <c r="A22" s="15"/>
      <c r="B22" s="15"/>
      <c r="C22" s="5"/>
    </row>
    <row r="23" spans="1:8">
      <c r="B23" s="190" t="s">
        <v>127</v>
      </c>
    </row>
    <row r="24" spans="1:8">
      <c r="B24" s="241"/>
    </row>
  </sheetData>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7"/>
  <sheetViews>
    <sheetView showGridLines="0" zoomScaleNormal="100" workbookViewId="0"/>
  </sheetViews>
  <sheetFormatPr baseColWidth="10" defaultRowHeight="15"/>
  <cols>
    <col min="1" max="1" width="15.14062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6"/>
      <c r="D1" s="7" t="s">
        <v>28</v>
      </c>
      <c r="F1" s="7" t="s">
        <v>28</v>
      </c>
    </row>
    <row r="2" spans="1:8">
      <c r="D2" s="8"/>
      <c r="F2" s="8"/>
    </row>
    <row r="3" spans="1:8">
      <c r="C3" s="96"/>
      <c r="D3" s="55"/>
      <c r="E3" s="55"/>
      <c r="F3" s="55"/>
      <c r="G3" s="268" t="s">
        <v>128</v>
      </c>
      <c r="H3" s="268"/>
    </row>
    <row r="4" spans="1:8">
      <c r="B4" s="24" t="s">
        <v>105</v>
      </c>
      <c r="C4" s="234">
        <f>+Summary!C3</f>
        <v>45199</v>
      </c>
      <c r="D4" s="7" t="s">
        <v>28</v>
      </c>
      <c r="E4" s="234">
        <f>+Summary!E3</f>
        <v>44834</v>
      </c>
      <c r="F4" s="144"/>
      <c r="G4" s="93" t="s">
        <v>129</v>
      </c>
      <c r="H4" s="93" t="s">
        <v>29</v>
      </c>
    </row>
    <row r="5" spans="1:8" ht="15.75" thickBot="1">
      <c r="A5" s="15"/>
      <c r="B5" s="35" t="s">
        <v>217</v>
      </c>
      <c r="C5" s="26">
        <v>466</v>
      </c>
      <c r="D5" s="108"/>
      <c r="E5" s="26">
        <v>550</v>
      </c>
      <c r="F5" s="108"/>
      <c r="G5" s="26">
        <v>-84</v>
      </c>
      <c r="H5" s="31">
        <v>-0.152</v>
      </c>
    </row>
    <row r="6" spans="1:8" ht="15.75" thickBot="1">
      <c r="A6" s="15"/>
      <c r="B6" s="36" t="s">
        <v>309</v>
      </c>
      <c r="C6" s="28">
        <v>300</v>
      </c>
      <c r="D6" s="108"/>
      <c r="E6" s="28">
        <v>348</v>
      </c>
      <c r="F6" s="108"/>
      <c r="G6" s="28">
        <v>-48</v>
      </c>
      <c r="H6" s="30">
        <v>-0.13800000000000001</v>
      </c>
    </row>
    <row r="7" spans="1:8" ht="15.75" thickBot="1">
      <c r="A7" s="15"/>
      <c r="B7" s="35" t="s">
        <v>218</v>
      </c>
      <c r="C7" s="26">
        <v>167</v>
      </c>
      <c r="D7" s="108"/>
      <c r="E7" s="26">
        <v>202</v>
      </c>
      <c r="F7" s="108"/>
      <c r="G7" s="26">
        <v>-36</v>
      </c>
      <c r="H7" s="31">
        <v>-0.17699999999999999</v>
      </c>
    </row>
    <row r="8" spans="1:8">
      <c r="B8" s="222"/>
      <c r="C8" s="243"/>
      <c r="D8" s="108"/>
      <c r="E8" s="109"/>
      <c r="F8" s="108"/>
      <c r="G8" s="108"/>
      <c r="H8" s="110"/>
    </row>
    <row r="9" spans="1:8">
      <c r="B9" s="223" t="s">
        <v>260</v>
      </c>
      <c r="C9" s="153"/>
      <c r="D9" s="153"/>
      <c r="E9" s="153"/>
      <c r="F9" s="153"/>
      <c r="G9" s="153"/>
      <c r="H9" s="154"/>
    </row>
    <row r="10" spans="1:8" ht="15.75" thickBot="1">
      <c r="A10" s="15"/>
      <c r="B10" s="37" t="s">
        <v>219</v>
      </c>
      <c r="C10" s="28">
        <v>101</v>
      </c>
      <c r="D10" s="253"/>
      <c r="E10" s="28">
        <v>126</v>
      </c>
      <c r="F10" s="253"/>
      <c r="G10" s="28">
        <v>-26</v>
      </c>
      <c r="H10" s="30">
        <v>-0.20200000000000001</v>
      </c>
    </row>
    <row r="11" spans="1:8" ht="15.75" thickBot="1">
      <c r="A11" s="15"/>
      <c r="B11" s="34" t="s">
        <v>266</v>
      </c>
      <c r="C11" s="26">
        <v>66</v>
      </c>
      <c r="D11" s="108"/>
      <c r="E11" s="26">
        <v>76</v>
      </c>
      <c r="F11" s="108"/>
      <c r="G11" s="26">
        <v>-10</v>
      </c>
      <c r="H11" s="31">
        <v>-0.13400000000000001</v>
      </c>
    </row>
    <row r="12" spans="1:8">
      <c r="B12" s="224" t="s">
        <v>30</v>
      </c>
      <c r="C12" s="254">
        <v>167</v>
      </c>
      <c r="D12" s="255"/>
      <c r="E12" s="254">
        <v>202</v>
      </c>
      <c r="F12" s="255"/>
      <c r="G12" s="254">
        <v>-36</v>
      </c>
      <c r="H12" s="256">
        <v>-0.17699999999999999</v>
      </c>
    </row>
    <row r="13" spans="1:8">
      <c r="C13" s="191"/>
      <c r="D13" s="191"/>
      <c r="E13" s="191"/>
      <c r="F13" s="191"/>
      <c r="G13" s="191"/>
      <c r="H13" s="192"/>
    </row>
    <row r="14" spans="1:8">
      <c r="B14" s="190" t="s">
        <v>127</v>
      </c>
      <c r="C14" s="191"/>
      <c r="D14" s="191"/>
      <c r="E14" s="191"/>
      <c r="F14" s="191"/>
      <c r="G14" s="191"/>
      <c r="H14" s="192"/>
    </row>
    <row r="15" spans="1:8" ht="28.5">
      <c r="B15" s="235"/>
      <c r="C15" s="211"/>
      <c r="D15" s="212"/>
      <c r="E15" s="211"/>
      <c r="F15" s="212"/>
      <c r="G15" s="211"/>
      <c r="H15" s="192"/>
    </row>
    <row r="16" spans="1:8">
      <c r="C16" s="20"/>
      <c r="E16" s="20"/>
      <c r="G16" s="20"/>
      <c r="H16" s="19"/>
    </row>
    <row r="17" spans="3:5">
      <c r="C17" s="20"/>
      <c r="D17" s="20"/>
      <c r="E17" s="20"/>
    </row>
  </sheetData>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2"/>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c r="A1" s="226"/>
      <c r="B1" s="4"/>
    </row>
    <row r="2" spans="1:8" ht="15" customHeight="1">
      <c r="D2" s="226"/>
    </row>
    <row r="3" spans="1:8" ht="15" customHeight="1">
      <c r="B3" s="190"/>
      <c r="C3" s="92"/>
      <c r="D3" s="265"/>
      <c r="E3" s="92"/>
      <c r="F3" s="112"/>
      <c r="G3" s="268" t="s">
        <v>128</v>
      </c>
      <c r="H3" s="268"/>
    </row>
    <row r="4" spans="1:8">
      <c r="B4" s="24" t="s">
        <v>105</v>
      </c>
      <c r="C4" s="234">
        <f>+Summary!C3</f>
        <v>45199</v>
      </c>
      <c r="D4" s="266"/>
      <c r="E4" s="234">
        <f>+Summary!E3</f>
        <v>44834</v>
      </c>
      <c r="F4" s="95"/>
      <c r="G4" s="93" t="s">
        <v>129</v>
      </c>
      <c r="H4" s="93" t="s">
        <v>29</v>
      </c>
    </row>
    <row r="5" spans="1:8">
      <c r="B5" s="219" t="s">
        <v>299</v>
      </c>
      <c r="C5" s="158"/>
      <c r="D5" s="221"/>
      <c r="E5" s="158"/>
      <c r="F5" s="92"/>
      <c r="G5" s="158"/>
      <c r="H5" s="158"/>
    </row>
    <row r="6" spans="1:8" ht="15.75" thickBot="1">
      <c r="A6" s="17"/>
      <c r="B6" s="35" t="s">
        <v>85</v>
      </c>
      <c r="C6" s="26">
        <v>4057</v>
      </c>
      <c r="D6" s="221"/>
      <c r="E6" s="26">
        <v>4080</v>
      </c>
      <c r="F6" s="92"/>
      <c r="G6" s="26">
        <v>-22</v>
      </c>
      <c r="H6" s="31">
        <v>-6.0000000000000001E-3</v>
      </c>
    </row>
    <row r="7" spans="1:8" ht="15.75" thickBot="1">
      <c r="A7" s="16"/>
      <c r="B7" s="36" t="s">
        <v>86</v>
      </c>
      <c r="C7" s="28">
        <v>4682</v>
      </c>
      <c r="D7" s="221"/>
      <c r="E7" s="28">
        <v>4705</v>
      </c>
      <c r="F7" s="92"/>
      <c r="G7" s="28">
        <v>-22</v>
      </c>
      <c r="H7" s="30">
        <v>-5.0000000000000001E-3</v>
      </c>
    </row>
    <row r="8" spans="1:8" ht="15.75" thickBot="1">
      <c r="A8" s="16"/>
      <c r="B8" s="35" t="s">
        <v>271</v>
      </c>
      <c r="C8" s="26">
        <v>5482</v>
      </c>
      <c r="D8" s="221"/>
      <c r="E8" s="26">
        <v>5355</v>
      </c>
      <c r="F8" s="92"/>
      <c r="G8" s="26">
        <v>128</v>
      </c>
      <c r="H8" s="31">
        <v>2.4E-2</v>
      </c>
    </row>
    <row r="9" spans="1:8" ht="15.75" thickBot="1">
      <c r="A9" s="16"/>
      <c r="B9" s="36" t="s">
        <v>272</v>
      </c>
      <c r="C9" s="28">
        <v>31632</v>
      </c>
      <c r="D9" s="221"/>
      <c r="E9" s="28">
        <v>32932</v>
      </c>
      <c r="F9" s="92"/>
      <c r="G9" s="28">
        <v>-1300</v>
      </c>
      <c r="H9" s="30">
        <v>-3.9E-2</v>
      </c>
    </row>
    <row r="10" spans="1:8" ht="4.5" customHeight="1">
      <c r="B10" s="220"/>
      <c r="C10" s="111"/>
      <c r="D10" s="221"/>
      <c r="E10" s="111"/>
      <c r="F10" s="92"/>
      <c r="G10" s="92"/>
      <c r="H10" s="92"/>
    </row>
    <row r="11" spans="1:8" ht="15.75" thickBot="1">
      <c r="A11" s="16"/>
      <c r="B11" s="36" t="s">
        <v>220</v>
      </c>
      <c r="C11" s="30">
        <v>0.128</v>
      </c>
      <c r="D11" s="267"/>
      <c r="E11" s="30">
        <v>0.124</v>
      </c>
      <c r="F11" s="92"/>
      <c r="G11" s="30">
        <v>4.0000000000000001E-3</v>
      </c>
      <c r="H11" s="28" t="s">
        <v>36</v>
      </c>
    </row>
    <row r="12" spans="1:8" ht="15.75" thickBot="1">
      <c r="A12" s="16"/>
      <c r="B12" s="35" t="s">
        <v>221</v>
      </c>
      <c r="C12" s="31">
        <v>0.14799999999999999</v>
      </c>
      <c r="D12" s="267"/>
      <c r="E12" s="31">
        <v>0.14299999999999999</v>
      </c>
      <c r="F12" s="92"/>
      <c r="G12" s="31">
        <v>5.0000000000000001E-3</v>
      </c>
      <c r="H12" s="26" t="s">
        <v>36</v>
      </c>
    </row>
    <row r="13" spans="1:8" ht="15.75" thickBot="1">
      <c r="A13" s="16"/>
      <c r="B13" s="36" t="s">
        <v>268</v>
      </c>
      <c r="C13" s="30">
        <v>0.17299999999999999</v>
      </c>
      <c r="D13" s="267"/>
      <c r="E13" s="30">
        <v>0.16300000000000001</v>
      </c>
      <c r="F13" s="92"/>
      <c r="G13" s="30">
        <v>1.0999999999999999E-2</v>
      </c>
      <c r="H13" s="28" t="s">
        <v>36</v>
      </c>
    </row>
    <row r="14" spans="1:8" ht="15.75" thickBot="1">
      <c r="A14" s="16"/>
      <c r="B14" s="35" t="s">
        <v>222</v>
      </c>
      <c r="C14" s="31">
        <v>6.7000000000000004E-2</v>
      </c>
      <c r="D14" s="267"/>
      <c r="E14" s="31">
        <v>6.0999999999999999E-2</v>
      </c>
      <c r="F14" s="92"/>
      <c r="G14" s="31">
        <v>5.0000000000000001E-3</v>
      </c>
      <c r="H14" s="26" t="s">
        <v>36</v>
      </c>
    </row>
    <row r="15" spans="1:8">
      <c r="B15" s="219" t="s">
        <v>300</v>
      </c>
      <c r="C15" s="158"/>
      <c r="D15" s="221"/>
      <c r="E15" s="158"/>
      <c r="F15" s="92"/>
      <c r="G15" s="158"/>
      <c r="H15" s="158"/>
    </row>
    <row r="16" spans="1:8" ht="15.75" thickBot="1">
      <c r="A16" s="16"/>
      <c r="B16" s="35" t="s">
        <v>85</v>
      </c>
      <c r="C16" s="26">
        <v>3981</v>
      </c>
      <c r="D16" s="221"/>
      <c r="E16" s="26">
        <v>3903</v>
      </c>
      <c r="F16" s="92"/>
      <c r="G16" s="26">
        <v>78</v>
      </c>
      <c r="H16" s="31">
        <v>0.02</v>
      </c>
    </row>
    <row r="17" spans="1:8" ht="15.75" thickBot="1">
      <c r="A17" s="17"/>
      <c r="B17" s="36" t="s">
        <v>86</v>
      </c>
      <c r="C17" s="28">
        <v>4606</v>
      </c>
      <c r="D17" s="221"/>
      <c r="E17" s="28">
        <v>4528</v>
      </c>
      <c r="F17" s="92"/>
      <c r="G17" s="28">
        <v>78</v>
      </c>
      <c r="H17" s="30">
        <v>1.7000000000000001E-2</v>
      </c>
    </row>
    <row r="18" spans="1:8" ht="15.75" thickBot="1">
      <c r="A18" s="16"/>
      <c r="B18" s="35" t="s">
        <v>271</v>
      </c>
      <c r="C18" s="26">
        <v>5406</v>
      </c>
      <c r="D18" s="221"/>
      <c r="E18" s="26">
        <v>5178</v>
      </c>
      <c r="F18" s="92"/>
      <c r="G18" s="26">
        <v>228</v>
      </c>
      <c r="H18" s="31">
        <v>4.3999999999999997E-2</v>
      </c>
    </row>
    <row r="19" spans="1:8" ht="15.75" thickBot="1">
      <c r="A19" s="17"/>
      <c r="B19" s="36" t="s">
        <v>272</v>
      </c>
      <c r="C19" s="28">
        <v>31623</v>
      </c>
      <c r="D19" s="221"/>
      <c r="E19" s="28">
        <v>32879</v>
      </c>
      <c r="F19" s="92"/>
      <c r="G19" s="28">
        <v>-1256</v>
      </c>
      <c r="H19" s="30">
        <v>-3.7999999999999999E-2</v>
      </c>
    </row>
    <row r="20" spans="1:8" ht="4.5" customHeight="1">
      <c r="B20" s="220"/>
      <c r="C20" s="111"/>
      <c r="D20" s="221"/>
      <c r="E20" s="111"/>
      <c r="F20" s="92"/>
      <c r="G20" s="92"/>
      <c r="H20" s="92"/>
    </row>
    <row r="21" spans="1:8" ht="15.75" thickBot="1">
      <c r="A21" s="17"/>
      <c r="B21" s="36" t="s">
        <v>220</v>
      </c>
      <c r="C21" s="30">
        <v>0.126</v>
      </c>
      <c r="D21" s="267"/>
      <c r="E21" s="30">
        <v>0.11899999999999999</v>
      </c>
      <c r="F21" s="249"/>
      <c r="G21" s="30">
        <v>7.0000000000000001E-3</v>
      </c>
      <c r="H21" s="28" t="s">
        <v>36</v>
      </c>
    </row>
    <row r="22" spans="1:8" ht="15.75" thickBot="1">
      <c r="A22" s="17"/>
      <c r="B22" s="35" t="s">
        <v>221</v>
      </c>
      <c r="C22" s="31">
        <v>0.14599999999999999</v>
      </c>
      <c r="D22" s="267"/>
      <c r="E22" s="31">
        <v>0.13800000000000001</v>
      </c>
      <c r="F22" s="249"/>
      <c r="G22" s="31">
        <v>8.0000000000000002E-3</v>
      </c>
      <c r="H22" s="26" t="s">
        <v>36</v>
      </c>
    </row>
    <row r="23" spans="1:8" ht="15.75" thickBot="1">
      <c r="A23" s="17"/>
      <c r="B23" s="36" t="s">
        <v>268</v>
      </c>
      <c r="C23" s="30">
        <v>0.17100000000000001</v>
      </c>
      <c r="D23" s="267"/>
      <c r="E23" s="30">
        <v>0.157</v>
      </c>
      <c r="F23" s="249"/>
      <c r="G23" s="30">
        <v>1.2999999999999999E-2</v>
      </c>
      <c r="H23" s="28" t="s">
        <v>36</v>
      </c>
    </row>
    <row r="24" spans="1:8" ht="15" customHeight="1" thickBot="1">
      <c r="A24" s="16"/>
      <c r="B24" s="35" t="s">
        <v>222</v>
      </c>
      <c r="C24" s="31">
        <v>6.6000000000000003E-2</v>
      </c>
      <c r="D24" s="267"/>
      <c r="E24" s="31">
        <v>5.8999999999999997E-2</v>
      </c>
      <c r="F24" s="249"/>
      <c r="G24" s="31">
        <v>6.0000000000000001E-3</v>
      </c>
      <c r="H24" s="26" t="s">
        <v>36</v>
      </c>
    </row>
    <row r="25" spans="1:8">
      <c r="B25" s="221"/>
      <c r="C25" s="92"/>
      <c r="D25" s="221"/>
      <c r="E25" s="92"/>
      <c r="F25" s="92"/>
      <c r="G25" s="92"/>
      <c r="H25" s="92"/>
    </row>
    <row r="26" spans="1:8" ht="15.75" thickBot="1">
      <c r="B26" s="36" t="s">
        <v>377</v>
      </c>
      <c r="C26" s="30">
        <v>0.221</v>
      </c>
      <c r="D26" s="267"/>
      <c r="E26" s="30">
        <v>0.193</v>
      </c>
      <c r="F26" s="249"/>
      <c r="G26" s="30">
        <v>2.8000000000000001E-2</v>
      </c>
      <c r="H26" s="28" t="s">
        <v>36</v>
      </c>
    </row>
    <row r="27" spans="1:8">
      <c r="B27" s="221"/>
      <c r="C27" s="92"/>
      <c r="D27" s="92"/>
      <c r="E27" s="92"/>
      <c r="F27" s="92"/>
      <c r="G27" s="92"/>
      <c r="H27" s="92"/>
    </row>
    <row r="28" spans="1:8" ht="15.75" thickBot="1">
      <c r="A28" s="18"/>
      <c r="B28" s="35" t="s">
        <v>223</v>
      </c>
      <c r="C28" s="31">
        <v>0.44500000000000001</v>
      </c>
      <c r="D28" s="92"/>
      <c r="E28" s="31">
        <v>0.42</v>
      </c>
      <c r="F28" s="92"/>
      <c r="G28" s="31">
        <v>2.5000000000000001E-2</v>
      </c>
      <c r="H28" s="26" t="s">
        <v>36</v>
      </c>
    </row>
    <row r="29" spans="1:8" ht="15.75" thickBot="1">
      <c r="A29" s="18"/>
      <c r="B29" s="36" t="s">
        <v>124</v>
      </c>
      <c r="C29" s="30">
        <v>0.25700000000000001</v>
      </c>
      <c r="D29" s="92"/>
      <c r="E29" s="30">
        <v>0.26600000000000001</v>
      </c>
      <c r="F29" s="92"/>
      <c r="G29" s="30">
        <v>-8.9999999999999993E-3</v>
      </c>
      <c r="H29" s="28" t="s">
        <v>36</v>
      </c>
    </row>
    <row r="31" spans="1:8">
      <c r="B31" s="190" t="s">
        <v>378</v>
      </c>
    </row>
    <row r="32" spans="1:8">
      <c r="B32" s="190" t="s">
        <v>127</v>
      </c>
    </row>
  </sheetData>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6"/>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55"/>
      <c r="D3" s="55"/>
      <c r="E3" s="55"/>
      <c r="F3" s="55"/>
      <c r="G3" s="268" t="s">
        <v>128</v>
      </c>
      <c r="H3" s="268"/>
    </row>
    <row r="4" spans="1:8">
      <c r="B4" s="24" t="s">
        <v>105</v>
      </c>
      <c r="C4" s="234">
        <f>+Summary!C3</f>
        <v>45199</v>
      </c>
      <c r="D4" s="7" t="s">
        <v>28</v>
      </c>
      <c r="E4" s="234">
        <f>+Summary!E3</f>
        <v>44834</v>
      </c>
      <c r="F4" s="94" t="s">
        <v>28</v>
      </c>
      <c r="G4" s="93" t="s">
        <v>129</v>
      </c>
      <c r="H4" s="93" t="s">
        <v>29</v>
      </c>
    </row>
    <row r="5" spans="1:8" ht="0.75" customHeight="1">
      <c r="A5" s="15"/>
      <c r="B5" s="15"/>
      <c r="C5" s="140"/>
      <c r="D5" s="55"/>
      <c r="E5" s="140"/>
      <c r="F5" s="55"/>
      <c r="G5" s="140" t="e">
        <f>+#REF!-#REF!</f>
        <v>#REF!</v>
      </c>
      <c r="H5" s="146" t="e">
        <f>+#REF!/#REF!-1</f>
        <v>#REF!</v>
      </c>
    </row>
    <row r="6" spans="1:8" s="113" customFormat="1" ht="15.75" thickBot="1">
      <c r="A6" s="141"/>
      <c r="B6" s="34" t="s">
        <v>224</v>
      </c>
      <c r="C6" s="149">
        <v>18760</v>
      </c>
      <c r="D6" s="55"/>
      <c r="E6" s="149">
        <v>14228</v>
      </c>
      <c r="F6" s="55"/>
      <c r="G6" s="149">
        <v>4532</v>
      </c>
      <c r="H6" s="150">
        <v>0.31900000000000001</v>
      </c>
    </row>
    <row r="7" spans="1:8" ht="15.75" thickBot="1">
      <c r="A7" s="15"/>
      <c r="B7" s="37" t="s">
        <v>297</v>
      </c>
      <c r="C7" s="28">
        <v>5811</v>
      </c>
      <c r="D7" s="55"/>
      <c r="E7" s="28">
        <v>5991</v>
      </c>
      <c r="F7" s="55"/>
      <c r="G7" s="28">
        <v>-179</v>
      </c>
      <c r="H7" s="30">
        <v>-0.03</v>
      </c>
    </row>
    <row r="8" spans="1:8" s="113" customFormat="1" ht="15.75" thickBot="1">
      <c r="A8" s="141"/>
      <c r="B8" s="35" t="s">
        <v>269</v>
      </c>
      <c r="C8" s="149">
        <v>24571</v>
      </c>
      <c r="D8" s="55"/>
      <c r="E8" s="149">
        <v>20219</v>
      </c>
      <c r="F8" s="55"/>
      <c r="G8" s="149">
        <v>4352</v>
      </c>
      <c r="H8" s="150">
        <v>0.215</v>
      </c>
    </row>
    <row r="9" spans="1:8">
      <c r="B9" s="218"/>
      <c r="C9" s="49"/>
      <c r="D9" s="55"/>
      <c r="E9" s="49"/>
      <c r="F9" s="55"/>
      <c r="G9" s="49"/>
      <c r="H9" s="49"/>
    </row>
    <row r="10" spans="1:8" ht="15.75" thickBot="1">
      <c r="A10" s="15"/>
      <c r="B10" s="35" t="s">
        <v>225</v>
      </c>
      <c r="C10" s="31">
        <v>0.77800000000000002</v>
      </c>
      <c r="D10" s="164"/>
      <c r="E10" s="31">
        <v>0.87</v>
      </c>
      <c r="F10" s="55"/>
      <c r="G10" s="31">
        <v>-9.1999999999999998E-2</v>
      </c>
      <c r="H10" s="31" t="s">
        <v>36</v>
      </c>
    </row>
    <row r="11" spans="1:8" ht="15.75" thickBot="1">
      <c r="A11" s="15"/>
      <c r="B11" s="36" t="s">
        <v>118</v>
      </c>
      <c r="C11" s="30">
        <v>0.83899999999999997</v>
      </c>
      <c r="D11" s="164"/>
      <c r="E11" s="30">
        <v>0.93600000000000005</v>
      </c>
      <c r="F11" s="55"/>
      <c r="G11" s="30">
        <v>-9.6000000000000002E-2</v>
      </c>
      <c r="H11" s="30" t="s">
        <v>36</v>
      </c>
    </row>
    <row r="12" spans="1:8" ht="15.75" thickBot="1">
      <c r="A12" s="15"/>
      <c r="B12" s="35" t="s">
        <v>263</v>
      </c>
      <c r="C12" s="32">
        <v>1.31</v>
      </c>
      <c r="D12" s="55"/>
      <c r="E12" s="32">
        <v>1.27</v>
      </c>
      <c r="F12" s="55"/>
      <c r="G12" s="32">
        <v>0.04</v>
      </c>
      <c r="H12" s="31" t="s">
        <v>36</v>
      </c>
    </row>
    <row r="13" spans="1:8" ht="15.75" thickBot="1">
      <c r="A13" s="15"/>
      <c r="B13" s="36" t="s">
        <v>119</v>
      </c>
      <c r="C13" s="33">
        <v>2.0499999999999998</v>
      </c>
      <c r="D13" s="55"/>
      <c r="E13" s="33">
        <v>2.59</v>
      </c>
      <c r="F13" s="55"/>
      <c r="G13" s="33">
        <v>-0.54</v>
      </c>
      <c r="H13" s="30" t="s">
        <v>36</v>
      </c>
    </row>
    <row r="15" spans="1:8">
      <c r="B15" s="190" t="s">
        <v>127</v>
      </c>
    </row>
    <row r="16" spans="1:8">
      <c r="B16" s="91" t="s">
        <v>370</v>
      </c>
    </row>
  </sheetData>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4"/>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55"/>
      <c r="D3" s="55"/>
      <c r="E3" s="55"/>
      <c r="F3" s="55"/>
      <c r="G3" s="268" t="s">
        <v>128</v>
      </c>
      <c r="H3" s="268"/>
    </row>
    <row r="4" spans="1:8">
      <c r="B4" s="188" t="s">
        <v>270</v>
      </c>
      <c r="C4" s="234">
        <f>+Summary!C3</f>
        <v>45199</v>
      </c>
      <c r="D4" s="7" t="s">
        <v>28</v>
      </c>
      <c r="E4" s="234">
        <f>+Summary!E3</f>
        <v>44834</v>
      </c>
      <c r="F4" s="94" t="s">
        <v>28</v>
      </c>
      <c r="G4" s="93" t="s">
        <v>129</v>
      </c>
      <c r="H4" s="93" t="s">
        <v>29</v>
      </c>
    </row>
    <row r="5" spans="1:8" ht="15.75" thickBot="1">
      <c r="A5" s="15"/>
      <c r="B5" s="35" t="s">
        <v>125</v>
      </c>
      <c r="C5" s="26">
        <v>6288</v>
      </c>
      <c r="D5" s="97"/>
      <c r="E5" s="26">
        <v>6126</v>
      </c>
      <c r="F5" s="97"/>
      <c r="G5" s="26">
        <v>162</v>
      </c>
      <c r="H5" s="31">
        <v>2.5999999999999999E-2</v>
      </c>
    </row>
    <row r="6" spans="1:8" ht="15.75" thickBot="1">
      <c r="A6" s="23"/>
      <c r="B6" s="36" t="s">
        <v>226</v>
      </c>
      <c r="C6" s="28">
        <v>677</v>
      </c>
      <c r="D6" s="55"/>
      <c r="E6" s="28">
        <v>676</v>
      </c>
      <c r="F6" s="55"/>
      <c r="G6" s="28">
        <v>1</v>
      </c>
      <c r="H6" s="30">
        <v>1E-3</v>
      </c>
    </row>
    <row r="7" spans="1:8" ht="15.75" thickBot="1">
      <c r="A7" s="23"/>
      <c r="B7" s="217" t="s">
        <v>227</v>
      </c>
      <c r="C7" s="26">
        <v>623</v>
      </c>
      <c r="D7" s="55"/>
      <c r="E7" s="26">
        <v>622</v>
      </c>
      <c r="F7" s="55"/>
      <c r="G7" s="26">
        <v>1</v>
      </c>
      <c r="H7" s="31">
        <v>2E-3</v>
      </c>
    </row>
    <row r="8" spans="1:8" ht="15.75" thickBot="1">
      <c r="A8" s="23"/>
      <c r="B8" s="36" t="s">
        <v>371</v>
      </c>
      <c r="C8" s="28">
        <v>51</v>
      </c>
      <c r="D8" s="55"/>
      <c r="E8" s="28">
        <v>48</v>
      </c>
      <c r="F8" s="55"/>
      <c r="G8" s="28">
        <v>3</v>
      </c>
      <c r="H8" s="30">
        <v>6.3E-2</v>
      </c>
    </row>
    <row r="9" spans="1:8" ht="15.75" thickBot="1">
      <c r="A9" s="23"/>
      <c r="B9" s="35" t="s">
        <v>290</v>
      </c>
      <c r="C9" s="26">
        <v>2889906</v>
      </c>
      <c r="D9" s="97"/>
      <c r="E9" s="26">
        <v>2631662</v>
      </c>
      <c r="F9" s="97"/>
      <c r="G9" s="26">
        <v>258244</v>
      </c>
      <c r="H9" s="31">
        <v>9.8000000000000004E-2</v>
      </c>
    </row>
    <row r="10" spans="1:8" ht="15.75" thickBot="1">
      <c r="A10" s="23"/>
      <c r="B10" s="36" t="s">
        <v>296</v>
      </c>
      <c r="C10" s="28">
        <v>1162</v>
      </c>
      <c r="D10" s="55"/>
      <c r="E10" s="28">
        <v>1168</v>
      </c>
      <c r="F10" s="55"/>
      <c r="G10" s="28">
        <v>-6</v>
      </c>
      <c r="H10" s="30">
        <v>-5.0000000000000001E-3</v>
      </c>
    </row>
    <row r="11" spans="1:8" ht="15.75" thickBot="1">
      <c r="A11" s="23"/>
      <c r="B11" s="35" t="s">
        <v>291</v>
      </c>
      <c r="C11" s="26">
        <v>57950</v>
      </c>
      <c r="D11" s="97"/>
      <c r="E11" s="26">
        <v>54482</v>
      </c>
      <c r="F11" s="97"/>
      <c r="G11" s="26">
        <v>3468</v>
      </c>
      <c r="H11" s="31">
        <v>6.4000000000000001E-2</v>
      </c>
    </row>
    <row r="13" spans="1:8">
      <c r="B13" s="190" t="s">
        <v>127</v>
      </c>
    </row>
    <row r="14" spans="1:8">
      <c r="B14" s="190"/>
    </row>
  </sheetData>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7"/>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38" t="s">
        <v>34</v>
      </c>
      <c r="B1" s="38"/>
      <c r="C1" s="270" t="s">
        <v>228</v>
      </c>
      <c r="D1" s="270"/>
    </row>
    <row r="2" spans="1:4" ht="31.5" customHeight="1">
      <c r="A2" s="39" t="s">
        <v>48</v>
      </c>
      <c r="B2" s="39" t="s">
        <v>35</v>
      </c>
      <c r="C2" s="215" t="s">
        <v>273</v>
      </c>
      <c r="D2" s="215" t="s">
        <v>229</v>
      </c>
    </row>
    <row r="3" spans="1:4" ht="24.95" customHeight="1">
      <c r="A3" s="46" t="s">
        <v>37</v>
      </c>
      <c r="B3" s="45" t="s">
        <v>78</v>
      </c>
      <c r="C3" s="213" t="s">
        <v>312</v>
      </c>
      <c r="D3" s="216" t="s">
        <v>366</v>
      </c>
    </row>
    <row r="4" spans="1:4">
      <c r="A4" s="47" t="s">
        <v>55</v>
      </c>
      <c r="B4" s="48" t="s">
        <v>80</v>
      </c>
      <c r="C4" s="213" t="s">
        <v>230</v>
      </c>
      <c r="D4" s="216" t="s">
        <v>231</v>
      </c>
    </row>
    <row r="5" spans="1:4">
      <c r="A5" s="46" t="s">
        <v>56</v>
      </c>
      <c r="B5" s="48" t="s">
        <v>66</v>
      </c>
      <c r="C5" s="214" t="s">
        <v>109</v>
      </c>
      <c r="D5" s="216" t="s">
        <v>367</v>
      </c>
    </row>
    <row r="6" spans="1:4">
      <c r="A6" s="46" t="s">
        <v>45</v>
      </c>
      <c r="B6" s="48" t="s">
        <v>73</v>
      </c>
      <c r="C6" s="214" t="s">
        <v>204</v>
      </c>
      <c r="D6" s="216" t="s">
        <v>281</v>
      </c>
    </row>
    <row r="7" spans="1:4">
      <c r="A7" s="47" t="s">
        <v>51</v>
      </c>
      <c r="B7" s="48" t="s">
        <v>62</v>
      </c>
      <c r="C7" s="214" t="s">
        <v>115</v>
      </c>
      <c r="D7" s="216" t="s">
        <v>282</v>
      </c>
    </row>
    <row r="8" spans="1:4">
      <c r="A8" s="47" t="s">
        <v>46</v>
      </c>
      <c r="B8" t="s">
        <v>77</v>
      </c>
      <c r="C8" s="214" t="s">
        <v>240</v>
      </c>
      <c r="D8" s="216" t="s">
        <v>283</v>
      </c>
    </row>
    <row r="9" spans="1:4">
      <c r="A9" s="47" t="s">
        <v>49</v>
      </c>
      <c r="B9" s="48"/>
      <c r="C9" s="214" t="s">
        <v>248</v>
      </c>
      <c r="D9" s="216" t="s">
        <v>284</v>
      </c>
    </row>
    <row r="10" spans="1:4">
      <c r="A10" s="47" t="s">
        <v>81</v>
      </c>
      <c r="B10" s="48"/>
      <c r="C10" s="214" t="s">
        <v>249</v>
      </c>
      <c r="D10" s="216" t="s">
        <v>250</v>
      </c>
    </row>
    <row r="11" spans="1:4">
      <c r="A11" s="46" t="s">
        <v>52</v>
      </c>
      <c r="B11" s="48" t="s">
        <v>63</v>
      </c>
      <c r="C11" s="214" t="s">
        <v>289</v>
      </c>
      <c r="D11" s="216" t="s">
        <v>234</v>
      </c>
    </row>
    <row r="12" spans="1:4" ht="15" customHeight="1">
      <c r="A12" s="47" t="s">
        <v>50</v>
      </c>
      <c r="B12" s="48" t="s">
        <v>61</v>
      </c>
      <c r="C12" s="214" t="s">
        <v>203</v>
      </c>
      <c r="D12" s="216" t="s">
        <v>233</v>
      </c>
    </row>
    <row r="13" spans="1:4">
      <c r="A13" s="47" t="s">
        <v>44</v>
      </c>
      <c r="B13" s="48" t="s">
        <v>72</v>
      </c>
      <c r="C13" s="214" t="s">
        <v>108</v>
      </c>
      <c r="D13" s="216" t="s">
        <v>232</v>
      </c>
    </row>
    <row r="14" spans="1:4">
      <c r="A14" s="47" t="s">
        <v>58</v>
      </c>
      <c r="B14" s="48" t="s">
        <v>74</v>
      </c>
      <c r="C14" s="214" t="s">
        <v>241</v>
      </c>
      <c r="D14" s="216" t="s">
        <v>285</v>
      </c>
    </row>
    <row r="15" spans="1:4">
      <c r="A15" s="47" t="s">
        <v>59</v>
      </c>
      <c r="B15" s="48" t="s">
        <v>75</v>
      </c>
      <c r="C15" s="214" t="s">
        <v>243</v>
      </c>
      <c r="D15" s="216" t="s">
        <v>244</v>
      </c>
    </row>
    <row r="16" spans="1:4">
      <c r="A16" s="47" t="s">
        <v>57</v>
      </c>
      <c r="B16" s="48" t="s">
        <v>71</v>
      </c>
      <c r="C16" s="214" t="s">
        <v>242</v>
      </c>
      <c r="D16" s="216" t="s">
        <v>286</v>
      </c>
    </row>
    <row r="17" spans="1:4">
      <c r="A17" s="47" t="s">
        <v>43</v>
      </c>
      <c r="B17" s="48" t="s">
        <v>70</v>
      </c>
      <c r="C17" s="214" t="s">
        <v>238</v>
      </c>
      <c r="D17" s="216" t="s">
        <v>239</v>
      </c>
    </row>
    <row r="18" spans="1:4">
      <c r="A18" s="47" t="s">
        <v>38</v>
      </c>
      <c r="B18" s="48" t="s">
        <v>65</v>
      </c>
      <c r="C18" s="214" t="s">
        <v>237</v>
      </c>
      <c r="D18" s="216" t="s">
        <v>287</v>
      </c>
    </row>
    <row r="19" spans="1:4">
      <c r="A19" s="47" t="s">
        <v>53</v>
      </c>
      <c r="B19" s="48" t="s">
        <v>64</v>
      </c>
      <c r="C19" s="214" t="s">
        <v>264</v>
      </c>
      <c r="D19" s="216" t="s">
        <v>288</v>
      </c>
    </row>
    <row r="20" spans="1:4">
      <c r="A20" s="47" t="s">
        <v>40</v>
      </c>
      <c r="B20" s="48" t="s">
        <v>67</v>
      </c>
      <c r="C20" s="214" t="s">
        <v>107</v>
      </c>
      <c r="D20" s="216" t="s">
        <v>318</v>
      </c>
    </row>
    <row r="21" spans="1:4">
      <c r="A21" s="47" t="s">
        <v>42</v>
      </c>
      <c r="B21" s="48" t="s">
        <v>69</v>
      </c>
      <c r="C21" s="214" t="s">
        <v>205</v>
      </c>
      <c r="D21" s="216" t="s">
        <v>236</v>
      </c>
    </row>
    <row r="22" spans="1:4">
      <c r="A22" s="47" t="s">
        <v>41</v>
      </c>
      <c r="B22" s="48" t="s">
        <v>68</v>
      </c>
      <c r="C22" s="214" t="s">
        <v>251</v>
      </c>
      <c r="D22" s="114" t="s">
        <v>319</v>
      </c>
    </row>
    <row r="23" spans="1:4">
      <c r="A23" s="47" t="s">
        <v>47</v>
      </c>
      <c r="B23" s="48"/>
      <c r="C23" s="214" t="s">
        <v>84</v>
      </c>
      <c r="D23" s="114" t="s">
        <v>235</v>
      </c>
    </row>
    <row r="24" spans="1:4">
      <c r="A24" s="47" t="s">
        <v>33</v>
      </c>
      <c r="B24" s="48"/>
      <c r="C24" s="214" t="s">
        <v>82</v>
      </c>
      <c r="D24" s="114" t="s">
        <v>320</v>
      </c>
    </row>
    <row r="25" spans="1:4">
      <c r="A25" s="47" t="s">
        <v>39</v>
      </c>
      <c r="B25" s="48" t="s">
        <v>66</v>
      </c>
      <c r="C25" s="214" t="s">
        <v>83</v>
      </c>
      <c r="D25" s="114" t="s">
        <v>321</v>
      </c>
    </row>
    <row r="26" spans="1:4">
      <c r="A26" s="47" t="s">
        <v>54</v>
      </c>
      <c r="B26" s="48" t="s">
        <v>79</v>
      </c>
      <c r="C26" s="214" t="s">
        <v>245</v>
      </c>
      <c r="D26" s="114" t="s">
        <v>246</v>
      </c>
    </row>
    <row r="27" spans="1:4">
      <c r="A27" s="47" t="s">
        <v>60</v>
      </c>
      <c r="B27" s="48" t="s">
        <v>76</v>
      </c>
      <c r="C27" s="214" t="s">
        <v>124</v>
      </c>
      <c r="D27" s="114" t="s">
        <v>247</v>
      </c>
    </row>
  </sheetData>
  <sortState xmlns:xlrd2="http://schemas.microsoft.com/office/spreadsheetml/2017/richdata2"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
  <sheetViews>
    <sheetView showGridLines="0" zoomScaleNormal="100" workbookViewId="0"/>
  </sheetViews>
  <sheetFormatPr baseColWidth="10" defaultColWidth="11.42578125" defaultRowHeight="12.75"/>
  <cols>
    <col min="1" max="1" width="174" style="193" customWidth="1"/>
    <col min="2" max="16384" width="11.42578125" style="193"/>
  </cols>
  <sheetData>
    <row r="1" spans="1:7" ht="409.5" customHeight="1">
      <c r="A1" s="195" t="s">
        <v>252</v>
      </c>
      <c r="G1" s="194"/>
    </row>
    <row r="5" spans="1:7">
      <c r="G5" s="19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showGridLines="0" tabSelected="1" workbookViewId="0">
      <selection activeCell="C2" sqref="C2"/>
    </sheetView>
  </sheetViews>
  <sheetFormatPr baseColWidth="10" defaultRowHeight="15"/>
  <cols>
    <col min="3" max="3" width="35.42578125" bestFit="1" customWidth="1"/>
  </cols>
  <sheetData>
    <row r="1" spans="1:11">
      <c r="A1" s="55"/>
      <c r="B1" s="55"/>
      <c r="C1" s="55"/>
      <c r="D1" s="55"/>
      <c r="E1" s="55"/>
      <c r="F1" s="55"/>
      <c r="G1" s="55"/>
      <c r="H1" s="55"/>
      <c r="I1" s="55"/>
      <c r="J1" s="55"/>
      <c r="K1" s="55"/>
    </row>
    <row r="2" spans="1:11">
      <c r="A2" s="55"/>
      <c r="B2" s="55"/>
      <c r="C2" s="196" t="s">
        <v>91</v>
      </c>
      <c r="D2" s="55"/>
      <c r="E2" s="55"/>
      <c r="F2" s="55"/>
      <c r="G2" s="55"/>
      <c r="H2" s="55"/>
      <c r="I2" s="55"/>
      <c r="J2" s="55"/>
      <c r="K2" s="55"/>
    </row>
    <row r="3" spans="1:11">
      <c r="A3" s="55"/>
      <c r="B3" s="55"/>
      <c r="C3" s="55"/>
      <c r="D3" s="55"/>
      <c r="E3" s="55"/>
      <c r="F3" s="55"/>
      <c r="G3" s="55"/>
      <c r="H3" s="55"/>
      <c r="I3" s="55"/>
      <c r="J3" s="55"/>
      <c r="K3" s="55"/>
    </row>
    <row r="4" spans="1:11">
      <c r="A4" s="55"/>
      <c r="B4" s="198"/>
      <c r="C4" s="197" t="s">
        <v>92</v>
      </c>
      <c r="D4" s="55"/>
      <c r="E4" s="55"/>
      <c r="F4" s="55"/>
      <c r="G4" s="55"/>
      <c r="H4" s="55"/>
      <c r="I4" s="55"/>
      <c r="J4" s="55"/>
      <c r="K4" s="55"/>
    </row>
    <row r="5" spans="1:11">
      <c r="A5" s="55"/>
      <c r="B5" s="198"/>
      <c r="C5" s="197" t="s">
        <v>93</v>
      </c>
      <c r="D5" s="55"/>
      <c r="E5" s="55"/>
      <c r="F5" s="55"/>
      <c r="G5" s="55"/>
      <c r="H5" s="55"/>
      <c r="I5" s="55"/>
      <c r="J5" s="55"/>
      <c r="K5" s="55"/>
    </row>
    <row r="6" spans="1:11">
      <c r="A6" s="55"/>
      <c r="B6" s="198"/>
      <c r="C6" s="197" t="s">
        <v>94</v>
      </c>
      <c r="D6" s="55"/>
      <c r="E6" s="55"/>
      <c r="F6" s="55"/>
      <c r="G6" s="55"/>
      <c r="H6" s="55"/>
      <c r="I6" s="55"/>
      <c r="J6" s="55"/>
      <c r="K6" s="55"/>
    </row>
    <row r="7" spans="1:11">
      <c r="A7" s="55"/>
      <c r="B7" s="198"/>
      <c r="C7" s="197" t="s">
        <v>95</v>
      </c>
      <c r="D7" s="55"/>
      <c r="E7" s="55"/>
      <c r="F7" s="55"/>
      <c r="G7" s="55"/>
      <c r="H7" s="55"/>
      <c r="I7" s="55"/>
      <c r="J7" s="55"/>
      <c r="K7" s="55"/>
    </row>
    <row r="8" spans="1:11">
      <c r="A8" s="55"/>
      <c r="B8" s="198"/>
      <c r="C8" s="197" t="s">
        <v>96</v>
      </c>
      <c r="D8" s="55"/>
      <c r="E8" s="55"/>
      <c r="F8" s="55"/>
      <c r="G8" s="55"/>
      <c r="H8" s="55"/>
      <c r="I8" s="55"/>
      <c r="J8" s="55"/>
      <c r="K8" s="55"/>
    </row>
    <row r="9" spans="1:11">
      <c r="A9" s="55"/>
      <c r="B9" s="198"/>
      <c r="C9" s="197" t="s">
        <v>97</v>
      </c>
      <c r="D9" s="55"/>
      <c r="E9" s="55"/>
      <c r="F9" s="55"/>
      <c r="G9" s="55"/>
      <c r="H9" s="55"/>
      <c r="I9" s="55"/>
      <c r="J9" s="55"/>
      <c r="K9" s="55"/>
    </row>
    <row r="10" spans="1:11">
      <c r="A10" s="55"/>
      <c r="B10" s="198"/>
      <c r="C10" s="197" t="s">
        <v>98</v>
      </c>
      <c r="D10" s="55"/>
      <c r="E10" s="55"/>
      <c r="F10" s="55"/>
      <c r="G10" s="55"/>
      <c r="H10" s="55"/>
      <c r="I10" s="55"/>
      <c r="J10" s="55"/>
      <c r="K10" s="55"/>
    </row>
    <row r="11" spans="1:11">
      <c r="A11" s="55"/>
      <c r="B11" s="198"/>
      <c r="C11" s="197" t="s">
        <v>99</v>
      </c>
      <c r="D11" s="55"/>
      <c r="E11" s="199" t="s">
        <v>87</v>
      </c>
      <c r="F11" s="55"/>
      <c r="G11" s="55"/>
      <c r="H11" s="55"/>
      <c r="I11" s="55"/>
      <c r="J11" s="55"/>
      <c r="K11" s="55"/>
    </row>
    <row r="12" spans="1:11">
      <c r="A12" s="55"/>
      <c r="B12" s="198"/>
      <c r="C12" s="197" t="s">
        <v>100</v>
      </c>
      <c r="D12" s="55"/>
      <c r="E12" s="200" t="s">
        <v>88</v>
      </c>
      <c r="F12" s="55"/>
      <c r="G12" s="55"/>
      <c r="H12" s="55"/>
      <c r="I12" s="55"/>
      <c r="J12" s="55"/>
      <c r="K12" s="55"/>
    </row>
    <row r="13" spans="1:11">
      <c r="A13" s="55"/>
      <c r="B13" s="198"/>
      <c r="C13" s="197" t="s">
        <v>101</v>
      </c>
      <c r="D13" s="55"/>
      <c r="E13" s="201" t="s">
        <v>89</v>
      </c>
      <c r="F13" s="55"/>
      <c r="G13" s="55"/>
      <c r="H13" s="55"/>
      <c r="I13" s="55"/>
      <c r="J13" s="55"/>
      <c r="K13" s="55"/>
    </row>
    <row r="14" spans="1:11">
      <c r="A14" s="55"/>
      <c r="B14" s="198"/>
      <c r="C14" s="197" t="s">
        <v>102</v>
      </c>
      <c r="D14" s="55"/>
      <c r="E14" s="55"/>
      <c r="F14" s="55"/>
      <c r="G14" s="55"/>
      <c r="H14" s="55"/>
      <c r="I14" s="55"/>
      <c r="J14" s="55"/>
      <c r="K14" s="55"/>
    </row>
    <row r="15" spans="1:11">
      <c r="A15" s="55"/>
      <c r="B15" s="198"/>
      <c r="C15" s="197" t="s">
        <v>103</v>
      </c>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197" t="s">
        <v>104</v>
      </c>
      <c r="D17" s="55"/>
      <c r="E17" s="55"/>
      <c r="F17" s="55"/>
      <c r="G17" s="55"/>
      <c r="H17" s="55"/>
      <c r="I17" s="55"/>
      <c r="J17" s="55"/>
      <c r="K17" s="55"/>
    </row>
    <row r="18" spans="1:11">
      <c r="A18" s="55"/>
      <c r="B18" s="55"/>
      <c r="C18" s="197" t="s">
        <v>90</v>
      </c>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C28" s="55"/>
    </row>
    <row r="29" spans="1:11">
      <c r="C29" s="55"/>
    </row>
    <row r="30" spans="1:11">
      <c r="C30" s="55"/>
    </row>
  </sheetData>
  <hyperlinks>
    <hyperlink ref="C4" location="Summary!A1" display="Summary" xr:uid="{00000000-0004-0000-0100-000000000000}"/>
    <hyperlink ref="C5" location="'Balance sheet'!A1" display="Balance sheet" xr:uid="{00000000-0004-0000-0100-000001000000}"/>
    <hyperlink ref="C6" location="'Income Statement'!A1" display="Income Statement" xr:uid="{00000000-0004-0000-0100-000002000000}"/>
    <hyperlink ref="C7" location="Profitability!A1" display="Profitability" xr:uid="{00000000-0004-0000-0100-000003000000}"/>
    <hyperlink ref="C8" location="'Customer Resources'!A1" display="Customer Resources" xr:uid="{00000000-0004-0000-0100-000004000000}"/>
    <hyperlink ref="C9" location="'Loans and advances'!A1" display="Loan and advances" xr:uid="{00000000-0004-0000-0100-000005000000}"/>
    <hyperlink ref="C12" location="Solvency!A1" display="Solvency" xr:uid="{00000000-0004-0000-0100-000006000000}"/>
    <hyperlink ref="C13" location="Liquidity!A1" display="Liquidity" xr:uid="{00000000-0004-0000-0100-000007000000}"/>
    <hyperlink ref="C14" location="'Other information'!A1" display="Other information" xr:uid="{00000000-0004-0000-0100-000008000000}"/>
    <hyperlink ref="C17" location="Notes!A1" display="Notes" xr:uid="{00000000-0004-0000-0100-000009000000}"/>
    <hyperlink ref="C18" location="Disclaimer!A1" display="Disclaimer" xr:uid="{00000000-0004-0000-0100-00000A000000}"/>
    <hyperlink ref="E12" r:id="rId1" xr:uid="{00000000-0004-0000-0100-00000B000000}"/>
    <hyperlink ref="C11" location="'Foreclosed assets'!A1" display="Foreclosed assets" xr:uid="{00000000-0004-0000-0100-00000C000000}"/>
    <hyperlink ref="C10" location="'Risk management'!A1" display="Risk management" xr:uid="{00000000-0004-0000-0100-00000D000000}"/>
    <hyperlink ref="C15" location="Glossary!A1" display="Glossary" xr:uid="{00000000-0004-0000-0100-00000E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showGridLines="0" zoomScaleNormal="100" workbookViewId="0"/>
  </sheetViews>
  <sheetFormatPr baseColWidth="10" defaultColWidth="11.42578125" defaultRowHeight="12"/>
  <cols>
    <col min="1" max="1" width="153.28515625" style="92" customWidth="1"/>
    <col min="2" max="16384" width="11.42578125" style="92"/>
  </cols>
  <sheetData>
    <row r="1" spans="1:7" ht="129.75" customHeight="1">
      <c r="A1" s="208" t="s">
        <v>293</v>
      </c>
      <c r="G1" s="91"/>
    </row>
    <row r="2" spans="1:7" ht="54" customHeight="1">
      <c r="A2" s="209" t="s">
        <v>130</v>
      </c>
    </row>
    <row r="3" spans="1:7" ht="17.25" customHeight="1">
      <c r="A3" s="210"/>
    </row>
    <row r="4" spans="1:7" ht="172.5" customHeight="1">
      <c r="A4" s="209"/>
    </row>
    <row r="5" spans="1:7">
      <c r="G5" s="9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65"/>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1"/>
      <c r="G2" s="268" t="s">
        <v>128</v>
      </c>
      <c r="H2" s="268"/>
    </row>
    <row r="3" spans="1:8">
      <c r="B3" s="24" t="s">
        <v>105</v>
      </c>
      <c r="C3" s="234">
        <v>45199</v>
      </c>
      <c r="D3" s="7" t="s">
        <v>28</v>
      </c>
      <c r="E3" s="234">
        <v>44834</v>
      </c>
      <c r="F3" s="7" t="s">
        <v>28</v>
      </c>
      <c r="G3" s="93" t="s">
        <v>129</v>
      </c>
      <c r="H3" s="93" t="s">
        <v>29</v>
      </c>
    </row>
    <row r="4" spans="1:8">
      <c r="B4" s="142" t="s">
        <v>314</v>
      </c>
      <c r="C4" s="142"/>
      <c r="D4" s="8"/>
      <c r="E4" s="229"/>
      <c r="F4" s="8"/>
      <c r="G4" s="229"/>
      <c r="H4" s="229"/>
    </row>
    <row r="5" spans="1:8" ht="15.75" thickBot="1">
      <c r="A5" s="15"/>
      <c r="B5" s="25" t="s">
        <v>106</v>
      </c>
      <c r="C5" s="187">
        <v>71114</v>
      </c>
      <c r="E5" s="187">
        <v>78418</v>
      </c>
      <c r="F5" s="145"/>
      <c r="G5" s="203">
        <v>-7304</v>
      </c>
      <c r="H5" s="202">
        <v>-9.2999999999999999E-2</v>
      </c>
    </row>
    <row r="6" spans="1:8" ht="15.75" thickBot="1">
      <c r="A6" s="15"/>
      <c r="B6" s="27" t="s">
        <v>261</v>
      </c>
      <c r="C6" s="101">
        <v>42585</v>
      </c>
      <c r="E6" s="101">
        <v>46044</v>
      </c>
      <c r="G6" s="28">
        <v>-3459</v>
      </c>
      <c r="H6" s="30">
        <v>-7.4999999999999997E-2</v>
      </c>
    </row>
    <row r="7" spans="1:8" ht="15.75" thickBot="1">
      <c r="A7" s="15"/>
      <c r="B7" s="25" t="s">
        <v>264</v>
      </c>
      <c r="C7" s="99">
        <v>42391</v>
      </c>
      <c r="E7" s="99">
        <v>45995</v>
      </c>
      <c r="G7" s="203">
        <v>-3603</v>
      </c>
      <c r="H7" s="202">
        <v>-7.8E-2</v>
      </c>
    </row>
    <row r="8" spans="1:8" ht="15.75" thickBot="1">
      <c r="A8" s="15"/>
      <c r="B8" s="27" t="s">
        <v>262</v>
      </c>
      <c r="C8" s="101">
        <v>50741</v>
      </c>
      <c r="E8" s="101">
        <v>49209</v>
      </c>
      <c r="G8" s="28">
        <v>1532</v>
      </c>
      <c r="H8" s="30">
        <v>3.1E-2</v>
      </c>
    </row>
    <row r="9" spans="1:8" ht="15.75" thickBot="1">
      <c r="A9" s="15"/>
      <c r="B9" s="25" t="s">
        <v>312</v>
      </c>
      <c r="C9" s="99">
        <v>13196</v>
      </c>
      <c r="E9" s="99">
        <v>11785</v>
      </c>
      <c r="G9" s="203">
        <v>1412</v>
      </c>
      <c r="H9" s="202">
        <v>0.12</v>
      </c>
    </row>
    <row r="10" spans="1:8" ht="15.75" thickBot="1">
      <c r="A10" s="15"/>
      <c r="B10" s="27" t="s">
        <v>107</v>
      </c>
      <c r="C10" s="101">
        <v>106522</v>
      </c>
      <c r="E10" s="101">
        <v>107038</v>
      </c>
      <c r="G10" s="28">
        <v>-516</v>
      </c>
      <c r="H10" s="30">
        <v>-5.0000000000000001E-3</v>
      </c>
    </row>
    <row r="11" spans="1:8" ht="15.75" thickBot="1">
      <c r="A11" s="15"/>
      <c r="B11" s="25" t="s">
        <v>326</v>
      </c>
      <c r="C11" s="99">
        <v>4985</v>
      </c>
      <c r="E11" s="99">
        <v>4700</v>
      </c>
      <c r="G11" s="203">
        <v>285</v>
      </c>
      <c r="H11" s="202">
        <v>6.0999999999999999E-2</v>
      </c>
    </row>
    <row r="12" spans="1:8" ht="15.75" thickBot="1">
      <c r="A12" s="15"/>
      <c r="B12" s="27" t="s">
        <v>315</v>
      </c>
      <c r="C12" s="101">
        <v>4665</v>
      </c>
      <c r="E12" s="101">
        <v>4426</v>
      </c>
      <c r="G12" s="28">
        <v>239</v>
      </c>
      <c r="H12" s="30">
        <v>5.3999999999999999E-2</v>
      </c>
    </row>
    <row r="13" spans="1:8" ht="15.75" thickBot="1">
      <c r="A13" s="15"/>
      <c r="B13" s="25" t="s">
        <v>230</v>
      </c>
      <c r="C13" s="99">
        <v>72109</v>
      </c>
      <c r="E13" s="99">
        <v>79184</v>
      </c>
      <c r="G13" s="203">
        <v>-7075</v>
      </c>
      <c r="H13" s="202">
        <v>-8.8999999999999996E-2</v>
      </c>
    </row>
    <row r="14" spans="1:8">
      <c r="B14" s="29"/>
      <c r="C14" s="29"/>
      <c r="E14" s="29"/>
    </row>
    <row r="15" spans="1:8">
      <c r="B15" s="142" t="s">
        <v>276</v>
      </c>
      <c r="C15" s="250"/>
      <c r="E15" s="250"/>
      <c r="G15" s="142"/>
      <c r="H15" s="142"/>
    </row>
    <row r="16" spans="1:8" ht="15.75" thickBot="1">
      <c r="A16" s="15"/>
      <c r="B16" s="25" t="s">
        <v>108</v>
      </c>
      <c r="C16" s="99">
        <v>874</v>
      </c>
      <c r="E16" s="99">
        <v>537</v>
      </c>
      <c r="G16" s="203">
        <v>338</v>
      </c>
      <c r="H16" s="202">
        <v>0.629</v>
      </c>
    </row>
    <row r="17" spans="1:11" ht="15.75" thickBot="1">
      <c r="A17" s="15"/>
      <c r="B17" s="27" t="s">
        <v>294</v>
      </c>
      <c r="C17" s="101">
        <v>1114</v>
      </c>
      <c r="E17" s="101">
        <v>790</v>
      </c>
      <c r="G17" s="28">
        <v>324</v>
      </c>
      <c r="H17" s="30">
        <v>0.41</v>
      </c>
      <c r="K17" s="4"/>
    </row>
    <row r="18" spans="1:11" ht="15.75" thickBot="1">
      <c r="A18" s="15"/>
      <c r="B18" s="25" t="s">
        <v>327</v>
      </c>
      <c r="C18" s="99">
        <v>497</v>
      </c>
      <c r="E18" s="99">
        <v>182</v>
      </c>
      <c r="G18" s="203">
        <v>314</v>
      </c>
      <c r="H18" s="202">
        <v>1.7210000000000001</v>
      </c>
      <c r="K18" s="4"/>
    </row>
    <row r="19" spans="1:11" ht="15.75" thickBot="1">
      <c r="A19" s="15"/>
      <c r="B19" s="27" t="s">
        <v>329</v>
      </c>
      <c r="C19" s="101">
        <v>427</v>
      </c>
      <c r="E19" s="101">
        <v>143</v>
      </c>
      <c r="G19" s="28">
        <v>284</v>
      </c>
      <c r="H19" s="30">
        <v>1.9890000000000001</v>
      </c>
    </row>
    <row r="20" spans="1:11" ht="15.75" thickBot="1">
      <c r="A20" s="15"/>
      <c r="B20" s="25" t="s">
        <v>328</v>
      </c>
      <c r="C20" s="99">
        <v>429</v>
      </c>
      <c r="E20" s="99">
        <v>142</v>
      </c>
      <c r="G20" s="203">
        <v>286</v>
      </c>
      <c r="H20" s="202">
        <v>2.008</v>
      </c>
    </row>
    <row r="21" spans="1:11" ht="15.75" thickBot="1">
      <c r="A21" s="15"/>
      <c r="B21" s="27" t="s">
        <v>82</v>
      </c>
      <c r="C21" s="102">
        <v>0.11799999999999999</v>
      </c>
      <c r="D21" s="159"/>
      <c r="E21" s="102">
        <v>0.04</v>
      </c>
      <c r="F21" s="159"/>
      <c r="G21" s="30">
        <v>7.6999999999999999E-2</v>
      </c>
      <c r="H21" s="30" t="s">
        <v>36</v>
      </c>
    </row>
    <row r="22" spans="1:11" ht="15.75" thickBot="1">
      <c r="A22" s="15"/>
      <c r="B22" s="25" t="s">
        <v>84</v>
      </c>
      <c r="C22" s="251">
        <v>8.9999999999999993E-3</v>
      </c>
      <c r="E22" s="251">
        <v>3.0000000000000001E-3</v>
      </c>
      <c r="G22" s="202">
        <v>6.0000000000000001E-3</v>
      </c>
      <c r="H22" s="202" t="s">
        <v>36</v>
      </c>
    </row>
    <row r="23" spans="1:11" ht="15.75" thickBot="1">
      <c r="A23" s="15"/>
      <c r="B23" s="27" t="s">
        <v>109</v>
      </c>
      <c r="C23" s="102">
        <v>0.52300000000000002</v>
      </c>
      <c r="E23" s="102">
        <v>0.70799999999999996</v>
      </c>
      <c r="G23" s="30">
        <v>-0.185</v>
      </c>
      <c r="H23" s="30" t="s">
        <v>36</v>
      </c>
    </row>
    <row r="24" spans="1:11">
      <c r="B24" s="12"/>
    </row>
    <row r="25" spans="1:11">
      <c r="B25" s="142" t="s">
        <v>277</v>
      </c>
      <c r="C25" s="142"/>
      <c r="E25" s="142"/>
      <c r="G25" s="142"/>
      <c r="H25" s="142"/>
    </row>
    <row r="26" spans="1:11" ht="15.75" thickBot="1">
      <c r="A26" s="15"/>
      <c r="B26" s="25" t="s">
        <v>110</v>
      </c>
      <c r="C26" s="26">
        <v>1016</v>
      </c>
      <c r="E26" s="26">
        <v>1006</v>
      </c>
      <c r="G26" s="203">
        <v>10</v>
      </c>
      <c r="H26" s="202">
        <v>0.01</v>
      </c>
    </row>
    <row r="27" spans="1:11" ht="15.75" thickBot="1">
      <c r="A27" s="15"/>
      <c r="B27" s="27" t="s">
        <v>99</v>
      </c>
      <c r="C27" s="28">
        <v>466</v>
      </c>
      <c r="E27" s="28">
        <v>550</v>
      </c>
      <c r="G27" s="28">
        <v>-84</v>
      </c>
      <c r="H27" s="30">
        <v>-0.152</v>
      </c>
    </row>
    <row r="28" spans="1:11" ht="15.75" thickBot="1">
      <c r="A28" s="15"/>
      <c r="B28" s="25" t="s">
        <v>111</v>
      </c>
      <c r="C28" s="26">
        <v>1482</v>
      </c>
      <c r="E28" s="26">
        <v>1556</v>
      </c>
      <c r="G28" s="203">
        <v>-73</v>
      </c>
      <c r="H28" s="202">
        <v>-4.7E-2</v>
      </c>
    </row>
    <row r="29" spans="1:11" ht="15.75" thickBot="1">
      <c r="A29" s="15"/>
      <c r="B29" s="27" t="s">
        <v>112</v>
      </c>
      <c r="C29" s="30">
        <v>2.3E-2</v>
      </c>
      <c r="E29" s="30">
        <v>2.1000000000000001E-2</v>
      </c>
      <c r="G29" s="30">
        <v>2E-3</v>
      </c>
      <c r="H29" s="30" t="s">
        <v>36</v>
      </c>
    </row>
    <row r="30" spans="1:11" ht="15.75" thickBot="1">
      <c r="A30" s="15"/>
      <c r="B30" s="25" t="s">
        <v>113</v>
      </c>
      <c r="C30" s="31">
        <v>3.4000000000000002E-2</v>
      </c>
      <c r="E30" s="31">
        <v>3.3000000000000002E-2</v>
      </c>
      <c r="G30" s="31">
        <v>1E-3</v>
      </c>
      <c r="H30" s="31" t="s">
        <v>36</v>
      </c>
    </row>
    <row r="31" spans="1:11" ht="15.75" thickBot="1">
      <c r="A31" s="15"/>
      <c r="B31" s="27" t="s">
        <v>114</v>
      </c>
      <c r="C31" s="30">
        <v>0.753</v>
      </c>
      <c r="E31" s="30">
        <v>0.82899999999999996</v>
      </c>
      <c r="G31" s="30">
        <v>-7.4999999999999997E-2</v>
      </c>
      <c r="H31" s="30" t="s">
        <v>36</v>
      </c>
    </row>
    <row r="32" spans="1:11" ht="15.75" thickBot="1">
      <c r="A32" s="15"/>
      <c r="B32" s="25" t="s">
        <v>115</v>
      </c>
      <c r="C32" s="31">
        <v>0.64300000000000002</v>
      </c>
      <c r="E32" s="31">
        <v>0.63200000000000001</v>
      </c>
      <c r="G32" s="31">
        <v>1.0999999999999999E-2</v>
      </c>
      <c r="H32" s="31" t="s">
        <v>36</v>
      </c>
    </row>
    <row r="33" spans="1:8" ht="15.75" thickBot="1">
      <c r="A33" s="15"/>
      <c r="B33" s="27" t="s">
        <v>116</v>
      </c>
      <c r="C33" s="30">
        <v>0.71899999999999997</v>
      </c>
      <c r="E33" s="30">
        <v>0.75900000000000001</v>
      </c>
      <c r="G33" s="30">
        <v>-4.1000000000000002E-2</v>
      </c>
      <c r="H33" s="30" t="s">
        <v>36</v>
      </c>
    </row>
    <row r="34" spans="1:8" ht="15.75" thickBot="1">
      <c r="A34" s="15"/>
      <c r="B34" s="25" t="s">
        <v>117</v>
      </c>
      <c r="C34" s="244">
        <v>2.3999999999999998E-3</v>
      </c>
      <c r="D34" s="236"/>
      <c r="E34" s="244">
        <v>1.5E-3</v>
      </c>
      <c r="F34" s="236"/>
      <c r="G34" s="244">
        <v>8.9999999999999998E-4</v>
      </c>
      <c r="H34" s="31" t="s">
        <v>36</v>
      </c>
    </row>
    <row r="36" spans="1:8">
      <c r="B36" s="142" t="s">
        <v>278</v>
      </c>
      <c r="C36" s="142"/>
      <c r="E36" s="142"/>
      <c r="G36" s="142"/>
      <c r="H36" s="142"/>
    </row>
    <row r="37" spans="1:8" ht="15.75" thickBot="1">
      <c r="A37" s="15"/>
      <c r="B37" s="25" t="s">
        <v>118</v>
      </c>
      <c r="C37" s="31">
        <v>0.83899999999999997</v>
      </c>
      <c r="E37" s="31">
        <v>0.93600000000000005</v>
      </c>
      <c r="G37" s="202">
        <v>-9.6000000000000002E-2</v>
      </c>
      <c r="H37" s="202" t="s">
        <v>36</v>
      </c>
    </row>
    <row r="38" spans="1:8" ht="15.75" thickBot="1">
      <c r="A38" s="15"/>
      <c r="B38" s="27" t="s">
        <v>119</v>
      </c>
      <c r="C38" s="33">
        <v>2.0499999999999998</v>
      </c>
      <c r="E38" s="33">
        <v>2.59</v>
      </c>
      <c r="G38" s="33">
        <v>-0.54</v>
      </c>
      <c r="H38" s="30" t="s">
        <v>36</v>
      </c>
    </row>
    <row r="39" spans="1:8" ht="15.75" thickBot="1">
      <c r="A39" s="15"/>
      <c r="B39" s="25" t="s">
        <v>263</v>
      </c>
      <c r="C39" s="32">
        <v>1.31</v>
      </c>
      <c r="E39" s="32">
        <v>1.27</v>
      </c>
      <c r="G39" s="32">
        <v>0.04</v>
      </c>
      <c r="H39" s="31" t="s">
        <v>36</v>
      </c>
    </row>
    <row r="41" spans="1:8">
      <c r="B41" s="142" t="s">
        <v>279</v>
      </c>
      <c r="C41" s="142"/>
      <c r="E41" s="142"/>
      <c r="G41" s="142"/>
      <c r="H41" s="142"/>
    </row>
    <row r="42" spans="1:8" ht="15.75" thickBot="1">
      <c r="A42" s="15"/>
      <c r="B42" s="25" t="s">
        <v>120</v>
      </c>
      <c r="C42" s="31">
        <v>0.128</v>
      </c>
      <c r="D42" s="19"/>
      <c r="E42" s="31">
        <v>0.124</v>
      </c>
      <c r="F42" s="19"/>
      <c r="G42" s="31">
        <v>4.0000000000000001E-3</v>
      </c>
      <c r="H42" s="31" t="s">
        <v>36</v>
      </c>
    </row>
    <row r="43" spans="1:8" ht="15.75" thickBot="1">
      <c r="A43" s="15"/>
      <c r="B43" s="27" t="s">
        <v>121</v>
      </c>
      <c r="C43" s="30">
        <v>0.126</v>
      </c>
      <c r="D43" s="19"/>
      <c r="E43" s="30">
        <v>0.11899999999999999</v>
      </c>
      <c r="F43" s="19"/>
      <c r="G43" s="30">
        <v>7.0000000000000001E-3</v>
      </c>
      <c r="H43" s="30" t="s">
        <v>36</v>
      </c>
    </row>
    <row r="44" spans="1:8" ht="15.75" thickBot="1">
      <c r="A44" s="15"/>
      <c r="B44" s="25" t="s">
        <v>122</v>
      </c>
      <c r="C44" s="31">
        <v>0.17299999999999999</v>
      </c>
      <c r="D44" s="19"/>
      <c r="E44" s="31">
        <v>0.16300000000000001</v>
      </c>
      <c r="F44" s="19"/>
      <c r="G44" s="31">
        <v>1.0999999999999999E-2</v>
      </c>
      <c r="H44" s="31" t="s">
        <v>36</v>
      </c>
    </row>
    <row r="45" spans="1:8" ht="15.75" thickBot="1">
      <c r="A45" s="15"/>
      <c r="B45" s="27" t="s">
        <v>123</v>
      </c>
      <c r="C45" s="30">
        <v>0.17100000000000001</v>
      </c>
      <c r="D45" s="19"/>
      <c r="E45" s="30">
        <v>0.157</v>
      </c>
      <c r="F45" s="19"/>
      <c r="G45" s="30">
        <v>1.2999999999999999E-2</v>
      </c>
      <c r="H45" s="30" t="s">
        <v>36</v>
      </c>
    </row>
    <row r="46" spans="1:8" ht="15.75" thickBot="1">
      <c r="A46" s="15"/>
      <c r="B46" s="25" t="s">
        <v>369</v>
      </c>
      <c r="C46" s="31">
        <v>0.221</v>
      </c>
      <c r="D46" s="19"/>
      <c r="E46" s="31">
        <v>0.193</v>
      </c>
      <c r="G46" s="31">
        <v>2.8000000000000001E-2</v>
      </c>
      <c r="H46" s="31" t="s">
        <v>36</v>
      </c>
    </row>
    <row r="47" spans="1:8" ht="15.75" thickBot="1">
      <c r="A47" s="15"/>
      <c r="B47" s="27" t="s">
        <v>267</v>
      </c>
      <c r="C47" s="28">
        <v>31632</v>
      </c>
      <c r="E47" s="28">
        <v>32932</v>
      </c>
      <c r="G47" s="28">
        <v>-1300</v>
      </c>
      <c r="H47" s="30">
        <v>-3.9E-2</v>
      </c>
    </row>
    <row r="48" spans="1:8" ht="15.75" thickBot="1">
      <c r="A48" s="15"/>
      <c r="B48" s="25" t="s">
        <v>124</v>
      </c>
      <c r="C48" s="31">
        <v>0.25700000000000001</v>
      </c>
      <c r="D48" s="19"/>
      <c r="E48" s="31">
        <v>0.26600000000000001</v>
      </c>
      <c r="G48" s="31">
        <v>-8.9999999999999993E-3</v>
      </c>
      <c r="H48" s="31" t="s">
        <v>36</v>
      </c>
    </row>
    <row r="50" spans="1:8">
      <c r="B50" s="142" t="s">
        <v>280</v>
      </c>
      <c r="C50" s="142"/>
      <c r="E50" s="142"/>
      <c r="G50" s="142"/>
      <c r="H50" s="142"/>
    </row>
    <row r="51" spans="1:8" ht="15.75" thickBot="1">
      <c r="A51" s="15"/>
      <c r="B51" s="25" t="s">
        <v>125</v>
      </c>
      <c r="C51" s="26">
        <v>6288</v>
      </c>
      <c r="E51" s="26">
        <v>6126</v>
      </c>
      <c r="G51" s="203">
        <v>162</v>
      </c>
      <c r="H51" s="202">
        <v>2.5999999999999999E-2</v>
      </c>
    </row>
    <row r="52" spans="1:8" ht="15.75" thickBot="1">
      <c r="A52" s="15"/>
      <c r="B52" s="27" t="s">
        <v>126</v>
      </c>
      <c r="C52" s="28">
        <v>623</v>
      </c>
      <c r="E52" s="28">
        <v>622</v>
      </c>
      <c r="G52" s="28">
        <v>1</v>
      </c>
      <c r="H52" s="30">
        <v>2E-3</v>
      </c>
    </row>
    <row r="53" spans="1:8" ht="15.75" thickBot="1">
      <c r="A53" s="15"/>
      <c r="B53" s="25" t="s">
        <v>296</v>
      </c>
      <c r="C53" s="26">
        <v>1162</v>
      </c>
      <c r="E53" s="26">
        <v>1168</v>
      </c>
      <c r="G53" s="203">
        <v>-6</v>
      </c>
      <c r="H53" s="202">
        <v>-5.0000000000000001E-3</v>
      </c>
    </row>
    <row r="54" spans="1:8">
      <c r="G54" s="20"/>
      <c r="H54" s="20"/>
    </row>
    <row r="55" spans="1:8">
      <c r="B55" s="190" t="s">
        <v>127</v>
      </c>
    </row>
    <row r="65" spans="3:8">
      <c r="C65" s="20"/>
      <c r="E65" s="20"/>
      <c r="G65" s="20"/>
      <c r="H65" s="19"/>
    </row>
  </sheetData>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77"/>
  <sheetViews>
    <sheetView showGridLines="0" workbookViewId="0"/>
  </sheetViews>
  <sheetFormatPr baseColWidth="10" defaultRowHeight="15"/>
  <cols>
    <col min="2" max="2" width="64.7109375" style="55" customWidth="1"/>
    <col min="3" max="3" width="2.5703125" style="55" customWidth="1"/>
    <col min="4" max="4" width="11.28515625" style="55" customWidth="1"/>
    <col min="5" max="5" width="14" style="55" customWidth="1"/>
    <col min="6" max="6" width="1.5703125" style="55" customWidth="1"/>
    <col min="7" max="7" width="13.7109375" style="55" bestFit="1" customWidth="1"/>
    <col min="8" max="8" width="10.7109375" style="55" bestFit="1" customWidth="1"/>
  </cols>
  <sheetData>
    <row r="1" spans="2:11">
      <c r="B1" s="4"/>
      <c r="C1" s="49"/>
      <c r="D1" s="49"/>
      <c r="E1" s="49"/>
      <c r="F1" s="49"/>
    </row>
    <row r="2" spans="2:11">
      <c r="B2" s="60"/>
      <c r="C2" s="60"/>
      <c r="D2" s="240"/>
      <c r="E2" s="240"/>
      <c r="F2" s="67"/>
      <c r="G2" s="268" t="s">
        <v>128</v>
      </c>
      <c r="H2" s="268"/>
    </row>
    <row r="3" spans="2:11">
      <c r="B3" s="232" t="s">
        <v>131</v>
      </c>
      <c r="C3" s="143"/>
      <c r="D3" s="233">
        <v>45199</v>
      </c>
      <c r="E3" s="233" t="s">
        <v>376</v>
      </c>
      <c r="F3" s="231"/>
      <c r="G3" s="257" t="s">
        <v>368</v>
      </c>
      <c r="H3" s="257" t="s">
        <v>29</v>
      </c>
    </row>
    <row r="4" spans="2:11">
      <c r="B4" s="115" t="s">
        <v>132</v>
      </c>
      <c r="C4" s="56"/>
      <c r="D4" s="168">
        <v>6860.2539999999999</v>
      </c>
      <c r="E4" s="168">
        <v>9979.1452630000003</v>
      </c>
      <c r="F4" s="169"/>
      <c r="G4" s="230">
        <v>-3118.8912630000004</v>
      </c>
      <c r="H4" s="170">
        <v>-0.31254092217336632</v>
      </c>
      <c r="J4" s="207"/>
      <c r="K4" s="22"/>
    </row>
    <row r="5" spans="2:11">
      <c r="B5" s="61" t="s">
        <v>133</v>
      </c>
      <c r="C5" s="56"/>
      <c r="D5" s="171">
        <v>482.72399999999999</v>
      </c>
      <c r="E5" s="171">
        <v>471.03500000000003</v>
      </c>
      <c r="F5" s="169"/>
      <c r="G5" s="172">
        <v>11.688999999999965</v>
      </c>
      <c r="H5" s="173">
        <v>2.4815565722292321E-2</v>
      </c>
    </row>
    <row r="6" spans="2:11">
      <c r="B6" s="61" t="s">
        <v>330</v>
      </c>
      <c r="C6" s="56"/>
      <c r="D6" s="171">
        <v>243.18799999999999</v>
      </c>
      <c r="E6" s="171">
        <v>176.017</v>
      </c>
      <c r="F6" s="169"/>
      <c r="G6" s="172">
        <v>67.170999999999992</v>
      </c>
      <c r="H6" s="173">
        <v>0.38161654840157483</v>
      </c>
    </row>
    <row r="7" spans="2:11">
      <c r="B7" s="61" t="s">
        <v>331</v>
      </c>
      <c r="C7" s="56"/>
      <c r="D7" s="171">
        <v>0</v>
      </c>
      <c r="E7" s="171">
        <v>0</v>
      </c>
      <c r="F7" s="169"/>
      <c r="G7" s="172">
        <v>0</v>
      </c>
      <c r="H7" s="173" t="s">
        <v>36</v>
      </c>
    </row>
    <row r="8" spans="2:11">
      <c r="B8" s="61" t="s">
        <v>332</v>
      </c>
      <c r="C8" s="56"/>
      <c r="D8" s="171">
        <v>2167.761</v>
      </c>
      <c r="E8" s="171">
        <v>1760.627</v>
      </c>
      <c r="F8" s="169"/>
      <c r="G8" s="172">
        <v>407.13400000000001</v>
      </c>
      <c r="H8" s="173">
        <v>0.2312437557756413</v>
      </c>
    </row>
    <row r="9" spans="2:11">
      <c r="B9" s="61" t="s">
        <v>134</v>
      </c>
      <c r="C9" s="56"/>
      <c r="D9" s="171">
        <v>53632.642999999996</v>
      </c>
      <c r="E9" s="171">
        <v>58091.071710000004</v>
      </c>
      <c r="F9" s="169"/>
      <c r="G9" s="172">
        <v>-4458.4287100000074</v>
      </c>
      <c r="H9" s="173">
        <v>-7.6748949171693753E-2</v>
      </c>
    </row>
    <row r="10" spans="2:11">
      <c r="B10" s="61" t="s">
        <v>135</v>
      </c>
      <c r="C10" s="56"/>
      <c r="D10" s="171">
        <v>785.577</v>
      </c>
      <c r="E10" s="171">
        <v>829.70299999999997</v>
      </c>
      <c r="F10" s="169"/>
      <c r="G10" s="172">
        <v>-44.125999999999976</v>
      </c>
      <c r="H10" s="173">
        <v>-5.3182885924240336E-2</v>
      </c>
    </row>
    <row r="11" spans="2:11">
      <c r="B11" s="61" t="s">
        <v>136</v>
      </c>
      <c r="C11" s="56"/>
      <c r="D11" s="171">
        <v>160.72900000000001</v>
      </c>
      <c r="E11" s="171">
        <v>166.67699999999999</v>
      </c>
      <c r="F11" s="169"/>
      <c r="G11" s="172">
        <v>-5.9479999999999791</v>
      </c>
      <c r="H11" s="173">
        <v>-3.568578748117604E-2</v>
      </c>
    </row>
    <row r="12" spans="2:11">
      <c r="B12" s="62" t="s">
        <v>137</v>
      </c>
      <c r="C12" s="50"/>
      <c r="D12" s="174">
        <v>160.72900000000001</v>
      </c>
      <c r="E12" s="174">
        <v>166.67699999999999</v>
      </c>
      <c r="F12" s="169"/>
      <c r="G12" s="175">
        <v>-5.9479999999999791</v>
      </c>
      <c r="H12" s="176">
        <v>-3.568578748117604E-2</v>
      </c>
    </row>
    <row r="13" spans="2:11">
      <c r="B13" s="61" t="s">
        <v>138</v>
      </c>
      <c r="C13" s="57"/>
      <c r="D13" s="171">
        <v>4.4109999999999996</v>
      </c>
      <c r="E13" s="171">
        <v>5.7119999999999997</v>
      </c>
      <c r="F13" s="169"/>
      <c r="G13" s="172">
        <v>-1.3010000000000002</v>
      </c>
      <c r="H13" s="173">
        <v>-0.22776610644257708</v>
      </c>
    </row>
    <row r="14" spans="2:11">
      <c r="B14" s="61" t="s">
        <v>139</v>
      </c>
      <c r="C14" s="57"/>
      <c r="D14" s="171">
        <v>1184.163</v>
      </c>
      <c r="E14" s="171">
        <v>1196.5899999999999</v>
      </c>
      <c r="F14" s="169"/>
      <c r="G14" s="172">
        <v>-12.426999999999907</v>
      </c>
      <c r="H14" s="173">
        <v>-1.0385345022104404E-2</v>
      </c>
    </row>
    <row r="15" spans="2:11">
      <c r="B15" s="62" t="s">
        <v>333</v>
      </c>
      <c r="C15" s="50"/>
      <c r="D15" s="174">
        <v>970.97</v>
      </c>
      <c r="E15" s="174">
        <v>967.17600000000004</v>
      </c>
      <c r="F15" s="169"/>
      <c r="G15" s="175">
        <v>3.7939999999999827</v>
      </c>
      <c r="H15" s="176">
        <v>3.922760697122326E-3</v>
      </c>
    </row>
    <row r="16" spans="2:11">
      <c r="B16" s="63" t="s">
        <v>140</v>
      </c>
      <c r="C16" s="51"/>
      <c r="D16" s="174">
        <v>970.97</v>
      </c>
      <c r="E16" s="174">
        <v>967.17600000000004</v>
      </c>
      <c r="F16" s="169"/>
      <c r="G16" s="175">
        <v>3.7939999999999827</v>
      </c>
      <c r="H16" s="176">
        <v>3.922760697122326E-3</v>
      </c>
    </row>
    <row r="17" spans="2:8">
      <c r="B17" s="62" t="s">
        <v>334</v>
      </c>
      <c r="C17" s="50"/>
      <c r="D17" s="174">
        <v>213.19300000000001</v>
      </c>
      <c r="E17" s="174">
        <v>229.41399999999999</v>
      </c>
      <c r="F17" s="169"/>
      <c r="G17" s="175">
        <v>-16.220999999999975</v>
      </c>
      <c r="H17" s="176">
        <v>-7.0706234144385149E-2</v>
      </c>
    </row>
    <row r="18" spans="2:8">
      <c r="B18" s="61" t="s">
        <v>141</v>
      </c>
      <c r="C18" s="57"/>
      <c r="D18" s="171">
        <v>469.65899999999999</v>
      </c>
      <c r="E18" s="171">
        <v>460.66199999999998</v>
      </c>
      <c r="F18" s="169"/>
      <c r="G18" s="172">
        <v>8.9970000000000141</v>
      </c>
      <c r="H18" s="173">
        <v>1.9530588587728128E-2</v>
      </c>
    </row>
    <row r="19" spans="2:8">
      <c r="B19" s="62" t="s">
        <v>142</v>
      </c>
      <c r="C19" s="50"/>
      <c r="D19" s="174">
        <v>70.251999999999995</v>
      </c>
      <c r="E19" s="174">
        <v>68.912000000000006</v>
      </c>
      <c r="F19" s="169"/>
      <c r="G19" s="175">
        <v>1.3399999999999892</v>
      </c>
      <c r="H19" s="176">
        <v>1.944508938936599E-2</v>
      </c>
    </row>
    <row r="20" spans="2:8">
      <c r="B20" s="62" t="s">
        <v>143</v>
      </c>
      <c r="C20" s="50"/>
      <c r="D20" s="174">
        <v>399.40699999999998</v>
      </c>
      <c r="E20" s="174">
        <v>391.75</v>
      </c>
      <c r="F20" s="169"/>
      <c r="G20" s="175">
        <v>7.6569999999999823</v>
      </c>
      <c r="H20" s="176">
        <v>1.9545628589661728E-2</v>
      </c>
    </row>
    <row r="21" spans="2:8">
      <c r="B21" s="61" t="s">
        <v>144</v>
      </c>
      <c r="C21" s="57"/>
      <c r="D21" s="171">
        <v>3644.4720000000002</v>
      </c>
      <c r="E21" s="171">
        <v>3521.9964829999999</v>
      </c>
      <c r="F21" s="169"/>
      <c r="G21" s="172">
        <v>122.47551700000031</v>
      </c>
      <c r="H21" s="173">
        <v>3.4774457496242854E-2</v>
      </c>
    </row>
    <row r="22" spans="2:8">
      <c r="B22" s="62" t="s">
        <v>145</v>
      </c>
      <c r="C22" s="50"/>
      <c r="D22" s="174">
        <v>26.65</v>
      </c>
      <c r="E22" s="174">
        <v>19.459482999999999</v>
      </c>
      <c r="F22" s="169"/>
      <c r="G22" s="175">
        <v>7.1905169999999998</v>
      </c>
      <c r="H22" s="176">
        <v>0.36951223215950807</v>
      </c>
    </row>
    <row r="23" spans="2:8">
      <c r="B23" s="62" t="s">
        <v>146</v>
      </c>
      <c r="C23" s="50"/>
      <c r="D23" s="174">
        <v>3617.8220000000001</v>
      </c>
      <c r="E23" s="174">
        <v>3502.5369999999998</v>
      </c>
      <c r="F23" s="169"/>
      <c r="G23" s="175">
        <v>115.28500000000031</v>
      </c>
      <c r="H23" s="176">
        <v>3.2914712963774635E-2</v>
      </c>
    </row>
    <row r="24" spans="2:8">
      <c r="B24" s="61" t="s">
        <v>147</v>
      </c>
      <c r="C24" s="57"/>
      <c r="D24" s="171">
        <v>259.26400000000001</v>
      </c>
      <c r="E24" s="171">
        <v>404.57768699999997</v>
      </c>
      <c r="F24" s="169"/>
      <c r="G24" s="172">
        <v>-145.31368699999996</v>
      </c>
      <c r="H24" s="173">
        <v>-0.35917375492830866</v>
      </c>
    </row>
    <row r="25" spans="2:8">
      <c r="B25" s="62" t="s">
        <v>148</v>
      </c>
      <c r="C25" s="50"/>
      <c r="D25" s="174">
        <v>30.128</v>
      </c>
      <c r="E25" s="174">
        <v>160.75</v>
      </c>
      <c r="F25" s="169"/>
      <c r="G25" s="175">
        <v>-130.62200000000001</v>
      </c>
      <c r="H25" s="176">
        <v>-0.81257853810264391</v>
      </c>
    </row>
    <row r="26" spans="2:8">
      <c r="B26" s="62" t="s">
        <v>149</v>
      </c>
      <c r="C26" s="50"/>
      <c r="D26" s="174">
        <v>64.98</v>
      </c>
      <c r="E26" s="174">
        <v>62.569000000000003</v>
      </c>
      <c r="F26" s="169"/>
      <c r="G26" s="175">
        <v>2.4110000000000014</v>
      </c>
      <c r="H26" s="176">
        <v>3.8533459061196457E-2</v>
      </c>
    </row>
    <row r="27" spans="2:8">
      <c r="B27" s="62" t="s">
        <v>150</v>
      </c>
      <c r="C27" s="50"/>
      <c r="D27" s="174">
        <v>164.15600000000001</v>
      </c>
      <c r="E27" s="174">
        <v>181.25868700000001</v>
      </c>
      <c r="F27" s="169"/>
      <c r="G27" s="175">
        <v>-17.102687000000003</v>
      </c>
      <c r="H27" s="176">
        <v>-9.4355130135087006E-2</v>
      </c>
    </row>
    <row r="28" spans="2:8">
      <c r="B28" s="61" t="s">
        <v>151</v>
      </c>
      <c r="C28" s="57"/>
      <c r="D28" s="171">
        <v>1218.729</v>
      </c>
      <c r="E28" s="171">
        <v>1353.8430000000001</v>
      </c>
      <c r="F28" s="169"/>
      <c r="G28" s="247">
        <v>-135.11400000000003</v>
      </c>
      <c r="H28" s="173">
        <v>-9.9800346125806336E-2</v>
      </c>
    </row>
    <row r="29" spans="2:8">
      <c r="B29" s="116" t="s">
        <v>152</v>
      </c>
      <c r="C29" s="147"/>
      <c r="D29" s="177">
        <v>71113.573999999993</v>
      </c>
      <c r="E29" s="177">
        <v>78417.657142999989</v>
      </c>
      <c r="F29" s="178"/>
      <c r="G29" s="177">
        <v>-7304.0831429999962</v>
      </c>
      <c r="H29" s="259">
        <v>-9.314334818343907E-2</v>
      </c>
    </row>
    <row r="30" spans="2:8">
      <c r="B30" s="115" t="s">
        <v>153</v>
      </c>
      <c r="C30" s="57"/>
      <c r="D30" s="168">
        <v>454.86099999999999</v>
      </c>
      <c r="E30" s="168">
        <v>456.14600000000002</v>
      </c>
      <c r="F30" s="169"/>
      <c r="G30" s="230">
        <v>-1.285000000000025</v>
      </c>
      <c r="H30" s="180">
        <v>-2.817080496156987E-3</v>
      </c>
    </row>
    <row r="31" spans="2:8">
      <c r="B31" s="115" t="s">
        <v>373</v>
      </c>
      <c r="C31" s="57"/>
      <c r="D31" s="168">
        <v>53.899000000000001</v>
      </c>
      <c r="E31" s="168">
        <v>0</v>
      </c>
      <c r="F31" s="169"/>
      <c r="G31" s="230">
        <v>53.899000000000001</v>
      </c>
      <c r="H31" s="170" t="s">
        <v>375</v>
      </c>
    </row>
    <row r="32" spans="2:8">
      <c r="B32" s="61" t="s">
        <v>374</v>
      </c>
      <c r="C32" s="57"/>
      <c r="D32" s="171">
        <v>62309.281000000003</v>
      </c>
      <c r="E32" s="171">
        <v>70014.264116999999</v>
      </c>
      <c r="F32" s="169"/>
      <c r="G32" s="172">
        <v>-7704.9831169999961</v>
      </c>
      <c r="H32" s="173">
        <v>-0.11004876240824714</v>
      </c>
    </row>
    <row r="33" spans="2:8">
      <c r="B33" s="61" t="s">
        <v>154</v>
      </c>
      <c r="C33" s="57"/>
      <c r="D33" s="171">
        <v>512.48099999999999</v>
      </c>
      <c r="E33" s="171">
        <v>457.798</v>
      </c>
      <c r="F33" s="169"/>
      <c r="G33" s="172">
        <v>54.682999999999993</v>
      </c>
      <c r="H33" s="173">
        <v>0.11944787875875384</v>
      </c>
    </row>
    <row r="34" spans="2:8">
      <c r="B34" s="61" t="s">
        <v>155</v>
      </c>
      <c r="C34" s="57"/>
      <c r="D34" s="171">
        <v>1767.482</v>
      </c>
      <c r="E34" s="171">
        <v>1459.856</v>
      </c>
      <c r="F34" s="169"/>
      <c r="G34" s="172">
        <v>307.62599999999998</v>
      </c>
      <c r="H34" s="173">
        <v>0.21072352341600814</v>
      </c>
    </row>
    <row r="35" spans="2:8">
      <c r="B35" s="61" t="s">
        <v>156</v>
      </c>
      <c r="C35" s="57"/>
      <c r="D35" s="171">
        <v>330.87099999999998</v>
      </c>
      <c r="E35" s="171">
        <v>398.49976799999996</v>
      </c>
      <c r="F35" s="169"/>
      <c r="G35" s="172">
        <v>-67.62876799999998</v>
      </c>
      <c r="H35" s="173">
        <v>-0.16970842502472921</v>
      </c>
    </row>
    <row r="36" spans="2:8">
      <c r="B36" s="62" t="s">
        <v>157</v>
      </c>
      <c r="C36" s="50"/>
      <c r="D36" s="174">
        <v>221.32599999999999</v>
      </c>
      <c r="E36" s="174">
        <v>250.619</v>
      </c>
      <c r="F36" s="169"/>
      <c r="G36" s="175">
        <v>-29.293000000000006</v>
      </c>
      <c r="H36" s="176">
        <v>-0.11688259868565434</v>
      </c>
    </row>
    <row r="37" spans="2:8">
      <c r="B37" s="62" t="s">
        <v>335</v>
      </c>
      <c r="C37" s="50"/>
      <c r="D37" s="174">
        <v>12.372</v>
      </c>
      <c r="E37" s="174">
        <v>18.638999999999999</v>
      </c>
      <c r="F37" s="169"/>
      <c r="G37" s="175">
        <v>-6.2669999999999995</v>
      </c>
      <c r="H37" s="176">
        <v>-0.33623048446805082</v>
      </c>
    </row>
    <row r="38" spans="2:8">
      <c r="B38" s="62" t="s">
        <v>336</v>
      </c>
      <c r="C38" s="50"/>
      <c r="D38" s="174">
        <v>83.912000000000006</v>
      </c>
      <c r="E38" s="174">
        <v>109.25291</v>
      </c>
      <c r="F38" s="169"/>
      <c r="G38" s="175">
        <v>-25.340909999999994</v>
      </c>
      <c r="H38" s="176">
        <v>-0.23194723142843512</v>
      </c>
    </row>
    <row r="39" spans="2:8">
      <c r="B39" s="62" t="s">
        <v>158</v>
      </c>
      <c r="C39" s="50"/>
      <c r="D39" s="174">
        <v>13.260999999999999</v>
      </c>
      <c r="E39" s="174">
        <v>19.988858</v>
      </c>
      <c r="F39" s="169"/>
      <c r="G39" s="175">
        <v>-6.7278580000000012</v>
      </c>
      <c r="H39" s="176">
        <v>-0.33658040894582375</v>
      </c>
    </row>
    <row r="40" spans="2:8">
      <c r="B40" s="61" t="s">
        <v>159</v>
      </c>
      <c r="C40" s="57"/>
      <c r="D40" s="171">
        <v>225.209</v>
      </c>
      <c r="E40" s="171">
        <v>166.62252900000001</v>
      </c>
      <c r="F40" s="169"/>
      <c r="G40" s="172">
        <v>58.586470999999989</v>
      </c>
      <c r="H40" s="173">
        <v>0.3516119419841478</v>
      </c>
    </row>
    <row r="41" spans="2:8">
      <c r="B41" s="62" t="s">
        <v>160</v>
      </c>
      <c r="C41" s="50"/>
      <c r="D41" s="174">
        <v>105.895</v>
      </c>
      <c r="E41" s="174">
        <v>32.214528999999999</v>
      </c>
      <c r="F41" s="169"/>
      <c r="G41" s="175">
        <v>73.680470999999997</v>
      </c>
      <c r="H41" s="176">
        <v>2.2871813832820589</v>
      </c>
    </row>
    <row r="42" spans="2:8">
      <c r="B42" s="62" t="s">
        <v>161</v>
      </c>
      <c r="C42" s="50"/>
      <c r="D42" s="174">
        <v>119.31399999999999</v>
      </c>
      <c r="E42" s="174">
        <v>134.40799999999999</v>
      </c>
      <c r="F42" s="169"/>
      <c r="G42" s="175">
        <v>-15.093999999999994</v>
      </c>
      <c r="H42" s="176">
        <v>-0.11229986310338667</v>
      </c>
    </row>
    <row r="43" spans="2:8">
      <c r="B43" s="61" t="s">
        <v>162</v>
      </c>
      <c r="C43" s="57"/>
      <c r="D43" s="171">
        <v>269.38400000000001</v>
      </c>
      <c r="E43" s="171">
        <v>277.64105899999998</v>
      </c>
      <c r="F43" s="169"/>
      <c r="G43" s="172">
        <v>-8.2570589999999697</v>
      </c>
      <c r="H43" s="173">
        <v>-2.9740050083874554E-2</v>
      </c>
    </row>
    <row r="44" spans="2:8">
      <c r="B44" s="61" t="s">
        <v>337</v>
      </c>
      <c r="C44" s="57"/>
      <c r="D44" s="246">
        <v>524.95899999999995</v>
      </c>
      <c r="E44" s="246">
        <v>760.64499999999998</v>
      </c>
      <c r="F44" s="169"/>
      <c r="G44" s="247">
        <v>-235.68600000000004</v>
      </c>
      <c r="H44" s="248">
        <v>-0.30985019292837007</v>
      </c>
    </row>
    <row r="45" spans="2:8">
      <c r="B45" s="116" t="s">
        <v>163</v>
      </c>
      <c r="C45" s="58"/>
      <c r="D45" s="177">
        <v>66448.426999999996</v>
      </c>
      <c r="E45" s="177">
        <v>73991.472473000002</v>
      </c>
      <c r="F45" s="178"/>
      <c r="G45" s="177">
        <v>-7543.0454730000056</v>
      </c>
      <c r="H45" s="260">
        <v>-0.1019447947295888</v>
      </c>
    </row>
    <row r="46" spans="2:8">
      <c r="B46" s="117"/>
      <c r="C46" s="58"/>
      <c r="D46" s="181"/>
      <c r="E46" s="181"/>
      <c r="F46" s="178"/>
      <c r="G46" s="261"/>
      <c r="H46" s="182"/>
    </row>
    <row r="47" spans="2:8">
      <c r="B47" s="122" t="s">
        <v>164</v>
      </c>
      <c r="C47" s="57"/>
      <c r="D47" s="184">
        <v>4985.0159999999996</v>
      </c>
      <c r="E47" s="184">
        <v>4699.9196700000002</v>
      </c>
      <c r="F47" s="169"/>
      <c r="G47" s="184">
        <v>285.0963299999994</v>
      </c>
      <c r="H47" s="262">
        <v>6.0659830383866832E-2</v>
      </c>
    </row>
    <row r="48" spans="2:8">
      <c r="B48" s="123" t="s">
        <v>31</v>
      </c>
      <c r="C48" s="53"/>
      <c r="D48" s="179">
        <v>2476.2089999999998</v>
      </c>
      <c r="E48" s="179">
        <v>2476.2089999999998</v>
      </c>
      <c r="F48" s="169"/>
      <c r="G48" s="179">
        <v>0</v>
      </c>
      <c r="H48" s="180" t="s">
        <v>36</v>
      </c>
    </row>
    <row r="49" spans="2:8">
      <c r="B49" s="65" t="s">
        <v>165</v>
      </c>
      <c r="C49" s="52"/>
      <c r="D49" s="174">
        <v>2476.2089999999998</v>
      </c>
      <c r="E49" s="174">
        <v>2476.2089999999998</v>
      </c>
      <c r="F49" s="169"/>
      <c r="G49" s="175">
        <v>0</v>
      </c>
      <c r="H49" s="176" t="s">
        <v>36</v>
      </c>
    </row>
    <row r="50" spans="2:8">
      <c r="B50" s="64" t="s">
        <v>166</v>
      </c>
      <c r="C50" s="53"/>
      <c r="D50" s="171">
        <v>208.791</v>
      </c>
      <c r="E50" s="171">
        <v>208.791</v>
      </c>
      <c r="F50" s="169"/>
      <c r="G50" s="172">
        <v>0</v>
      </c>
      <c r="H50" s="173" t="s">
        <v>36</v>
      </c>
    </row>
    <row r="51" spans="2:8">
      <c r="B51" s="66" t="s">
        <v>292</v>
      </c>
      <c r="C51" s="53"/>
      <c r="D51" s="171">
        <v>0</v>
      </c>
      <c r="E51" s="171">
        <v>0</v>
      </c>
      <c r="F51" s="169"/>
      <c r="G51" s="172">
        <v>0</v>
      </c>
      <c r="H51" s="173" t="s">
        <v>36</v>
      </c>
    </row>
    <row r="52" spans="2:8">
      <c r="B52" s="64" t="s">
        <v>167</v>
      </c>
      <c r="C52" s="53"/>
      <c r="D52" s="171">
        <v>2214.9639999999999</v>
      </c>
      <c r="E52" s="171">
        <v>2089.53638</v>
      </c>
      <c r="F52" s="169"/>
      <c r="G52" s="172">
        <v>125.42761999999993</v>
      </c>
      <c r="H52" s="173">
        <v>6.0026530861357834E-2</v>
      </c>
    </row>
    <row r="53" spans="2:8">
      <c r="B53" s="64" t="s">
        <v>372</v>
      </c>
      <c r="C53" s="53"/>
      <c r="D53" s="171">
        <v>0</v>
      </c>
      <c r="E53" s="171">
        <v>-46.188000000000002</v>
      </c>
      <c r="F53" s="169"/>
      <c r="G53" s="172">
        <v>46.188000000000002</v>
      </c>
      <c r="H53" s="173">
        <v>-1</v>
      </c>
    </row>
    <row r="54" spans="2:8">
      <c r="B54" s="64" t="s">
        <v>168</v>
      </c>
      <c r="C54" s="53"/>
      <c r="D54" s="171">
        <v>-190.215</v>
      </c>
      <c r="E54" s="171">
        <v>-108.8</v>
      </c>
      <c r="F54" s="169"/>
      <c r="G54" s="172">
        <v>-81.415000000000006</v>
      </c>
      <c r="H54" s="173">
        <v>0.74829963235294128</v>
      </c>
    </row>
    <row r="55" spans="2:8">
      <c r="B55" s="64" t="s">
        <v>169</v>
      </c>
      <c r="C55" s="53"/>
      <c r="D55" s="171">
        <v>-83.915999999999997</v>
      </c>
      <c r="E55" s="171">
        <v>-20.391999999999999</v>
      </c>
      <c r="F55" s="169"/>
      <c r="G55" s="172">
        <v>-63.524000000000001</v>
      </c>
      <c r="H55" s="173">
        <v>3.11514319340918</v>
      </c>
    </row>
    <row r="56" spans="2:8">
      <c r="B56" s="64" t="s">
        <v>338</v>
      </c>
      <c r="C56" s="53"/>
      <c r="D56" s="171">
        <v>428.56200000000001</v>
      </c>
      <c r="E56" s="171">
        <v>142.48128999999997</v>
      </c>
      <c r="F56" s="169"/>
      <c r="G56" s="172">
        <v>286.08071000000007</v>
      </c>
      <c r="H56" s="173">
        <v>2.0078475566862157</v>
      </c>
    </row>
    <row r="57" spans="2:8">
      <c r="B57" s="64" t="s">
        <v>339</v>
      </c>
      <c r="C57" s="53"/>
      <c r="D57" s="171">
        <v>-69.379000000000005</v>
      </c>
      <c r="E57" s="171">
        <v>-41.718000000000004</v>
      </c>
      <c r="F57" s="169"/>
      <c r="G57" s="172">
        <v>-27.661000000000001</v>
      </c>
      <c r="H57" s="173">
        <v>0.66304712594084081</v>
      </c>
    </row>
    <row r="58" spans="2:8">
      <c r="B58" s="64"/>
      <c r="C58" s="53"/>
      <c r="D58" s="171"/>
      <c r="E58" s="171"/>
      <c r="F58" s="169"/>
      <c r="G58" s="172"/>
      <c r="H58" s="173"/>
    </row>
    <row r="59" spans="2:8">
      <c r="B59" s="121" t="s">
        <v>340</v>
      </c>
      <c r="C59" s="57"/>
      <c r="D59" s="183">
        <v>-309.15100000000001</v>
      </c>
      <c r="E59" s="183">
        <v>-268.666</v>
      </c>
      <c r="F59" s="169"/>
      <c r="G59" s="183">
        <v>-40.485000000000014</v>
      </c>
      <c r="H59" s="185">
        <v>0.15068895952595421</v>
      </c>
    </row>
    <row r="60" spans="2:8">
      <c r="B60" s="120" t="s">
        <v>170</v>
      </c>
      <c r="C60" s="53"/>
      <c r="D60" s="168">
        <v>-0.81100000000000005</v>
      </c>
      <c r="E60" s="168">
        <v>44.603000000000002</v>
      </c>
      <c r="F60" s="169"/>
      <c r="G60" s="168">
        <v>-45.414000000000001</v>
      </c>
      <c r="H60" s="170" t="s">
        <v>375</v>
      </c>
    </row>
    <row r="61" spans="2:8">
      <c r="B61" s="65" t="s">
        <v>341</v>
      </c>
      <c r="C61" s="52"/>
      <c r="D61" s="174">
        <v>-0.83699999999999997</v>
      </c>
      <c r="E61" s="174">
        <v>-12.917</v>
      </c>
      <c r="F61" s="169"/>
      <c r="G61" s="175">
        <v>12.08</v>
      </c>
      <c r="H61" s="176">
        <v>-0.93520167221491057</v>
      </c>
    </row>
    <row r="62" spans="2:8" ht="24">
      <c r="B62" s="65" t="s">
        <v>342</v>
      </c>
      <c r="C62" s="52"/>
      <c r="D62" s="174">
        <v>2.5999999999999999E-2</v>
      </c>
      <c r="E62" s="174">
        <v>57.52</v>
      </c>
      <c r="F62" s="169"/>
      <c r="G62" s="175">
        <v>-57.494</v>
      </c>
      <c r="H62" s="176">
        <v>-0.99954798331015293</v>
      </c>
    </row>
    <row r="63" spans="2:8">
      <c r="B63" s="64" t="s">
        <v>171</v>
      </c>
      <c r="C63" s="53"/>
      <c r="D63" s="171">
        <v>-308.33999999999997</v>
      </c>
      <c r="E63" s="171">
        <v>-313.26900000000001</v>
      </c>
      <c r="F63" s="169"/>
      <c r="G63" s="172">
        <v>4.9290000000000305</v>
      </c>
      <c r="H63" s="173">
        <v>-1.5734081572067554E-2</v>
      </c>
    </row>
    <row r="64" spans="2:8">
      <c r="B64" s="65" t="s">
        <v>343</v>
      </c>
      <c r="C64" s="52"/>
      <c r="D64" s="174">
        <v>2.5339999999999998</v>
      </c>
      <c r="E64" s="174">
        <v>9.9689999999999994</v>
      </c>
      <c r="F64" s="169"/>
      <c r="G64" s="175">
        <v>-7.4349999999999996</v>
      </c>
      <c r="H64" s="176">
        <v>-0.74581201725348578</v>
      </c>
    </row>
    <row r="65" spans="2:9">
      <c r="B65" s="65" t="s">
        <v>344</v>
      </c>
      <c r="C65" s="52"/>
      <c r="D65" s="174">
        <v>-307.74599999999998</v>
      </c>
      <c r="E65" s="174">
        <v>-299.21899999999999</v>
      </c>
      <c r="F65" s="169"/>
      <c r="G65" s="175">
        <v>-8.5269999999999868</v>
      </c>
      <c r="H65" s="176">
        <v>2.8497521881966009E-2</v>
      </c>
    </row>
    <row r="66" spans="2:9" ht="24">
      <c r="B66" s="65" t="s">
        <v>345</v>
      </c>
      <c r="C66" s="52"/>
      <c r="D66" s="174">
        <v>-5.0069999999999997</v>
      </c>
      <c r="E66" s="174">
        <v>-30.555000000000007</v>
      </c>
      <c r="F66" s="169"/>
      <c r="G66" s="175">
        <v>25.548000000000009</v>
      </c>
      <c r="H66" s="176">
        <v>-0.83613156602847338</v>
      </c>
    </row>
    <row r="67" spans="2:9" ht="24">
      <c r="B67" s="65" t="s">
        <v>346</v>
      </c>
      <c r="C67" s="52"/>
      <c r="D67" s="174">
        <v>1.879</v>
      </c>
      <c r="E67" s="174">
        <v>6.5359999999999996</v>
      </c>
      <c r="F67" s="169"/>
      <c r="G67" s="175">
        <v>-4.657</v>
      </c>
      <c r="H67" s="176">
        <v>-0.71251529987760098</v>
      </c>
    </row>
    <row r="68" spans="2:9">
      <c r="B68" s="61" t="s">
        <v>172</v>
      </c>
      <c r="C68" s="57"/>
      <c r="D68" s="171">
        <v>-10.718</v>
      </c>
      <c r="E68" s="171">
        <v>-5.069</v>
      </c>
      <c r="F68" s="169"/>
      <c r="G68" s="172">
        <v>-5.649</v>
      </c>
      <c r="H68" s="173">
        <v>1.114420990333399</v>
      </c>
    </row>
    <row r="69" spans="2:9">
      <c r="B69" s="64" t="s">
        <v>347</v>
      </c>
      <c r="C69" s="53"/>
      <c r="D69" s="171">
        <v>-0.57899999999999996</v>
      </c>
      <c r="E69" s="171">
        <v>-0.34599999999999997</v>
      </c>
      <c r="F69" s="169"/>
      <c r="G69" s="172">
        <v>-0.23299999999999998</v>
      </c>
      <c r="H69" s="173">
        <v>0.67341040462427748</v>
      </c>
    </row>
    <row r="70" spans="2:9">
      <c r="B70" s="64" t="s">
        <v>173</v>
      </c>
      <c r="C70" s="53"/>
      <c r="D70" s="171">
        <v>-10.138999999999999</v>
      </c>
      <c r="E70" s="171">
        <v>-4.7229999999999999</v>
      </c>
      <c r="F70" s="169"/>
      <c r="G70" s="172">
        <v>-5.4159999999999995</v>
      </c>
      <c r="H70" s="173">
        <v>1.1467287740842684</v>
      </c>
    </row>
    <row r="71" spans="2:9">
      <c r="B71" s="64"/>
      <c r="C71" s="53"/>
      <c r="D71" s="171"/>
      <c r="E71" s="171"/>
      <c r="F71" s="169"/>
      <c r="G71" s="247"/>
      <c r="H71" s="173"/>
    </row>
    <row r="72" spans="2:9">
      <c r="B72" s="116" t="s">
        <v>174</v>
      </c>
      <c r="C72" s="59"/>
      <c r="D72" s="177">
        <v>4665.1469999999999</v>
      </c>
      <c r="E72" s="177">
        <v>4426.1846699999996</v>
      </c>
      <c r="F72" s="178"/>
      <c r="G72" s="177">
        <v>238.96233000000029</v>
      </c>
      <c r="H72" s="260">
        <v>5.3988332574474419E-2</v>
      </c>
    </row>
    <row r="73" spans="2:9">
      <c r="B73" s="117"/>
      <c r="C73" s="59"/>
      <c r="D73" s="181"/>
      <c r="E73" s="181"/>
      <c r="F73" s="178"/>
      <c r="G73" s="261"/>
      <c r="H73" s="186"/>
    </row>
    <row r="74" spans="2:9">
      <c r="B74" s="119" t="s">
        <v>364</v>
      </c>
      <c r="C74" s="59"/>
      <c r="D74" s="177">
        <v>71113.573999999993</v>
      </c>
      <c r="E74" s="177">
        <v>78417.657142999989</v>
      </c>
      <c r="F74" s="178"/>
      <c r="G74" s="177">
        <v>-7304.0831429999962</v>
      </c>
      <c r="H74" s="259">
        <v>-9.314334818343907E-2</v>
      </c>
      <c r="I74" s="207"/>
    </row>
    <row r="75" spans="2:9">
      <c r="B75" s="118"/>
      <c r="C75" s="49"/>
      <c r="D75" s="49"/>
      <c r="E75" s="49"/>
      <c r="F75" s="49"/>
      <c r="G75" s="49"/>
      <c r="H75" s="118"/>
    </row>
    <row r="76" spans="2:9">
      <c r="B76" s="54" t="s">
        <v>175</v>
      </c>
      <c r="C76" s="54"/>
      <c r="D76" s="54"/>
      <c r="E76" s="54"/>
      <c r="F76" s="54"/>
      <c r="G76" s="54"/>
      <c r="H76" s="54"/>
    </row>
    <row r="77" spans="2:9">
      <c r="B77" s="190" t="s">
        <v>127</v>
      </c>
    </row>
  </sheetData>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4"/>
  <sheetViews>
    <sheetView showGridLines="0" workbookViewId="0"/>
  </sheetViews>
  <sheetFormatPr baseColWidth="10" defaultRowHeight="15"/>
  <cols>
    <col min="2" max="2" width="98.7109375" style="92" customWidth="1"/>
    <col min="3" max="3" width="1.28515625" style="92" customWidth="1"/>
    <col min="4" max="4" width="12.42578125" style="92" customWidth="1"/>
    <col min="5" max="5" width="13.7109375" style="92" customWidth="1"/>
    <col min="6" max="6" width="1.5703125" style="92" customWidth="1"/>
    <col min="7" max="7" width="13.7109375" style="92" bestFit="1" customWidth="1"/>
    <col min="8" max="8" width="10.7109375" style="92" bestFit="1" customWidth="1"/>
  </cols>
  <sheetData>
    <row r="1" spans="2:10">
      <c r="B1" s="4"/>
    </row>
    <row r="2" spans="2:10">
      <c r="B2" s="72"/>
      <c r="C2" s="73"/>
      <c r="D2" s="239"/>
      <c r="E2" s="239"/>
      <c r="F2" s="74"/>
      <c r="G2" s="269" t="s">
        <v>128</v>
      </c>
      <c r="H2" s="269"/>
    </row>
    <row r="3" spans="2:10">
      <c r="B3" s="232" t="s">
        <v>131</v>
      </c>
      <c r="C3" s="143"/>
      <c r="D3" s="233">
        <v>45199</v>
      </c>
      <c r="E3" s="233" t="s">
        <v>376</v>
      </c>
      <c r="F3" s="70"/>
      <c r="G3" s="257" t="s">
        <v>368</v>
      </c>
      <c r="H3" s="257" t="s">
        <v>29</v>
      </c>
    </row>
    <row r="4" spans="2:10">
      <c r="B4" s="128" t="s">
        <v>352</v>
      </c>
      <c r="C4" s="75"/>
      <c r="D4" s="129">
        <v>1443.384</v>
      </c>
      <c r="E4" s="129">
        <v>637.542597</v>
      </c>
      <c r="F4" s="77"/>
      <c r="G4" s="129">
        <v>805.84140300000001</v>
      </c>
      <c r="H4" s="130">
        <v>1.2639804881931678</v>
      </c>
      <c r="J4" s="238"/>
    </row>
    <row r="5" spans="2:10">
      <c r="B5" s="68" t="s">
        <v>353</v>
      </c>
      <c r="C5" s="75"/>
      <c r="D5" s="76">
        <v>-569.27300000000002</v>
      </c>
      <c r="E5" s="76">
        <v>-100.93351900000002</v>
      </c>
      <c r="F5" s="77"/>
      <c r="G5" s="76">
        <v>-468.33948099999998</v>
      </c>
      <c r="H5" s="78">
        <v>4.640078792853739</v>
      </c>
    </row>
    <row r="6" spans="2:10">
      <c r="B6" s="68"/>
      <c r="C6" s="75"/>
      <c r="D6" s="76"/>
      <c r="E6" s="76"/>
      <c r="F6" s="77"/>
      <c r="G6" s="76"/>
      <c r="H6" s="78"/>
    </row>
    <row r="7" spans="2:10">
      <c r="B7" s="124" t="s">
        <v>176</v>
      </c>
      <c r="C7" s="79"/>
      <c r="D7" s="126">
        <v>874.11099999999999</v>
      </c>
      <c r="E7" s="126">
        <v>536.60907799999995</v>
      </c>
      <c r="F7" s="167"/>
      <c r="G7" s="133">
        <v>337.50192200000004</v>
      </c>
      <c r="H7" s="131">
        <v>0.62895306068601409</v>
      </c>
    </row>
    <row r="8" spans="2:10">
      <c r="B8" s="125" t="s">
        <v>351</v>
      </c>
      <c r="C8" s="75"/>
      <c r="D8" s="127">
        <v>8.1519999999999992</v>
      </c>
      <c r="E8" s="127">
        <v>6.1666139999999992</v>
      </c>
      <c r="F8" s="77"/>
      <c r="G8" s="129">
        <v>1.9853860000000001</v>
      </c>
      <c r="H8" s="132">
        <v>0.32195723617531441</v>
      </c>
    </row>
    <row r="9" spans="2:10">
      <c r="B9" s="68" t="s">
        <v>348</v>
      </c>
      <c r="C9" s="75"/>
      <c r="D9" s="76">
        <v>-2.9369999999999998</v>
      </c>
      <c r="E9" s="76">
        <v>-2.6349999999999998</v>
      </c>
      <c r="F9" s="77"/>
      <c r="G9" s="76">
        <v>-0.30200000000000005</v>
      </c>
      <c r="H9" s="78">
        <v>0.11461100569259965</v>
      </c>
    </row>
    <row r="10" spans="2:10">
      <c r="B10" s="68" t="s">
        <v>349</v>
      </c>
      <c r="C10" s="75"/>
      <c r="D10" s="76">
        <v>261.95</v>
      </c>
      <c r="E10" s="76">
        <v>249.73147500000005</v>
      </c>
      <c r="F10" s="77"/>
      <c r="G10" s="76">
        <v>12.218524999999943</v>
      </c>
      <c r="H10" s="78">
        <v>4.8926652117038671E-2</v>
      </c>
    </row>
    <row r="11" spans="2:10">
      <c r="B11" s="68" t="s">
        <v>350</v>
      </c>
      <c r="C11" s="75"/>
      <c r="D11" s="76">
        <v>-41.290999999999997</v>
      </c>
      <c r="E11" s="76">
        <v>-37.234432999999996</v>
      </c>
      <c r="F11" s="77"/>
      <c r="G11" s="76">
        <v>-4.0565670000000011</v>
      </c>
      <c r="H11" s="78">
        <v>0.10894665698279873</v>
      </c>
    </row>
    <row r="12" spans="2:10">
      <c r="B12" s="68" t="s">
        <v>177</v>
      </c>
      <c r="C12" s="75"/>
      <c r="D12" s="76">
        <v>30.314</v>
      </c>
      <c r="E12" s="76">
        <v>47.243372999999991</v>
      </c>
      <c r="F12" s="77"/>
      <c r="G12" s="76">
        <v>-16.929372999999991</v>
      </c>
      <c r="H12" s="78">
        <v>-0.35834386761504083</v>
      </c>
    </row>
    <row r="13" spans="2:10">
      <c r="B13" s="68" t="s">
        <v>178</v>
      </c>
      <c r="C13" s="75"/>
      <c r="D13" s="76">
        <v>14.489000000000001</v>
      </c>
      <c r="E13" s="76">
        <v>11.059545</v>
      </c>
      <c r="F13" s="77"/>
      <c r="G13" s="76">
        <v>3.4294550000000008</v>
      </c>
      <c r="H13" s="78">
        <v>0.31009006247544552</v>
      </c>
    </row>
    <row r="14" spans="2:10">
      <c r="B14" s="68" t="s">
        <v>354</v>
      </c>
      <c r="C14" s="75"/>
      <c r="D14" s="76">
        <v>6.4770000000000003</v>
      </c>
      <c r="E14" s="76">
        <v>-21.559801</v>
      </c>
      <c r="F14" s="77"/>
      <c r="G14" s="76">
        <v>28.036801000000001</v>
      </c>
      <c r="H14" s="78" t="s">
        <v>375</v>
      </c>
    </row>
    <row r="15" spans="2:10">
      <c r="B15" s="68" t="s">
        <v>179</v>
      </c>
      <c r="C15" s="75"/>
      <c r="D15" s="76">
        <v>-0.28399999999999997</v>
      </c>
      <c r="E15" s="76">
        <v>-13.442564999999943</v>
      </c>
      <c r="F15" s="77"/>
      <c r="G15" s="76">
        <v>13.158564999999943</v>
      </c>
      <c r="H15" s="78">
        <v>-0.97887307965406889</v>
      </c>
    </row>
    <row r="16" spans="2:10">
      <c r="B16" s="68" t="s">
        <v>180</v>
      </c>
      <c r="C16" s="75"/>
      <c r="D16" s="76">
        <v>5.0309999999999997</v>
      </c>
      <c r="E16" s="76">
        <v>1.935101</v>
      </c>
      <c r="F16" s="77"/>
      <c r="G16" s="76">
        <v>3.0958989999999997</v>
      </c>
      <c r="H16" s="78">
        <v>1.5998642964889169</v>
      </c>
    </row>
    <row r="17" spans="2:8">
      <c r="B17" s="68" t="s">
        <v>181</v>
      </c>
      <c r="C17" s="75"/>
      <c r="D17" s="76">
        <v>62.709000000000003</v>
      </c>
      <c r="E17" s="76">
        <v>78.957949999999997</v>
      </c>
      <c r="F17" s="77"/>
      <c r="G17" s="76">
        <v>-16.248949999999994</v>
      </c>
      <c r="H17" s="78">
        <v>-0.2057924502852467</v>
      </c>
    </row>
    <row r="18" spans="2:8">
      <c r="B18" s="68" t="s">
        <v>182</v>
      </c>
      <c r="C18" s="75"/>
      <c r="D18" s="76">
        <v>-146.52699999999999</v>
      </c>
      <c r="E18" s="76">
        <v>-101.536193</v>
      </c>
      <c r="F18" s="77"/>
      <c r="G18" s="76">
        <v>-44.99080699999999</v>
      </c>
      <c r="H18" s="78">
        <v>0.44310118067948434</v>
      </c>
    </row>
    <row r="19" spans="2:8">
      <c r="B19" s="68" t="s">
        <v>183</v>
      </c>
      <c r="C19" s="75"/>
      <c r="D19" s="76">
        <v>68.936999999999998</v>
      </c>
      <c r="E19" s="76">
        <v>60.191000000000003</v>
      </c>
      <c r="F19" s="77"/>
      <c r="G19" s="76">
        <v>8.7459999999999951</v>
      </c>
      <c r="H19" s="78">
        <v>0.1453041152331743</v>
      </c>
    </row>
    <row r="20" spans="2:8">
      <c r="B20" s="68" t="s">
        <v>184</v>
      </c>
      <c r="C20" s="75"/>
      <c r="D20" s="76">
        <v>-27.013000000000002</v>
      </c>
      <c r="E20" s="76">
        <v>-25.19</v>
      </c>
      <c r="F20" s="77"/>
      <c r="G20" s="76">
        <v>-1.8230000000000004</v>
      </c>
      <c r="H20" s="78">
        <v>7.2369988090512122E-2</v>
      </c>
    </row>
    <row r="21" spans="2:8">
      <c r="B21" s="68"/>
      <c r="C21" s="75"/>
      <c r="D21" s="76"/>
      <c r="E21" s="76"/>
      <c r="F21" s="77"/>
      <c r="G21" s="76"/>
      <c r="H21" s="78"/>
    </row>
    <row r="22" spans="2:8">
      <c r="B22" s="134" t="s">
        <v>295</v>
      </c>
      <c r="C22" s="79"/>
      <c r="D22" s="126">
        <v>1114.1179999999999</v>
      </c>
      <c r="E22" s="126">
        <v>790.29614400000014</v>
      </c>
      <c r="F22" s="80"/>
      <c r="G22" s="126">
        <v>323.8218559999998</v>
      </c>
      <c r="H22" s="131">
        <v>0.40974748321687338</v>
      </c>
    </row>
    <row r="23" spans="2:8">
      <c r="B23" s="128" t="s">
        <v>185</v>
      </c>
      <c r="C23" s="75"/>
      <c r="D23" s="127">
        <v>-513.82600000000002</v>
      </c>
      <c r="E23" s="127">
        <v>-492.58770400000003</v>
      </c>
      <c r="F23" s="77"/>
      <c r="G23" s="127">
        <v>-21.238295999999991</v>
      </c>
      <c r="H23" s="132">
        <v>4.311576563429604E-2</v>
      </c>
    </row>
    <row r="24" spans="2:8">
      <c r="B24" s="65" t="s">
        <v>186</v>
      </c>
      <c r="C24" s="75"/>
      <c r="D24" s="81">
        <v>-319.13799999999998</v>
      </c>
      <c r="E24" s="81">
        <v>-300.90464000000003</v>
      </c>
      <c r="F24" s="77"/>
      <c r="G24" s="81">
        <v>-18.233359999999948</v>
      </c>
      <c r="H24" s="82">
        <v>6.0595144029683114E-2</v>
      </c>
    </row>
    <row r="25" spans="2:8">
      <c r="B25" s="65" t="s">
        <v>187</v>
      </c>
      <c r="C25" s="75"/>
      <c r="D25" s="81">
        <v>-194.68799999999999</v>
      </c>
      <c r="E25" s="81">
        <v>-191.68306399999997</v>
      </c>
      <c r="F25" s="77"/>
      <c r="G25" s="81">
        <v>-3.0049360000000149</v>
      </c>
      <c r="H25" s="82">
        <v>1.5676585804158552E-2</v>
      </c>
    </row>
    <row r="26" spans="2:8">
      <c r="B26" s="68" t="s">
        <v>307</v>
      </c>
      <c r="C26" s="75"/>
      <c r="D26" s="76">
        <v>-68.694999999999993</v>
      </c>
      <c r="E26" s="76">
        <v>-66.953252000000006</v>
      </c>
      <c r="F26" s="77"/>
      <c r="G26" s="76">
        <v>-1.741747999999987</v>
      </c>
      <c r="H26" s="78">
        <v>2.6014389861152478E-2</v>
      </c>
    </row>
    <row r="27" spans="2:8">
      <c r="B27" s="68" t="s">
        <v>188</v>
      </c>
      <c r="C27" s="75"/>
      <c r="D27" s="76">
        <v>10.5</v>
      </c>
      <c r="E27" s="76">
        <v>-20.391128999999999</v>
      </c>
      <c r="F27" s="77"/>
      <c r="G27" s="76">
        <v>30.891128999999999</v>
      </c>
      <c r="H27" s="78" t="s">
        <v>375</v>
      </c>
    </row>
    <row r="28" spans="2:8">
      <c r="B28" s="68" t="s">
        <v>355</v>
      </c>
      <c r="C28" s="75"/>
      <c r="D28" s="76">
        <v>-45.572000000000003</v>
      </c>
      <c r="E28" s="76">
        <v>-27.90948300000003</v>
      </c>
      <c r="F28" s="77"/>
      <c r="G28" s="76">
        <v>-17.662516999999973</v>
      </c>
      <c r="H28" s="78">
        <v>0.6328500244880908</v>
      </c>
    </row>
    <row r="29" spans="2:8">
      <c r="B29" s="65" t="s">
        <v>356</v>
      </c>
      <c r="C29" s="75"/>
      <c r="D29" s="81">
        <v>0.35499999999999998</v>
      </c>
      <c r="E29" s="81">
        <v>-1.2261650000000002</v>
      </c>
      <c r="F29" s="77"/>
      <c r="G29" s="81">
        <v>1.5811650000000002</v>
      </c>
      <c r="H29" s="82" t="s">
        <v>375</v>
      </c>
    </row>
    <row r="30" spans="2:8">
      <c r="B30" s="65" t="s">
        <v>189</v>
      </c>
      <c r="C30" s="75"/>
      <c r="D30" s="81">
        <v>-45.927</v>
      </c>
      <c r="E30" s="81">
        <v>-26.683318000000028</v>
      </c>
      <c r="F30" s="77"/>
      <c r="G30" s="81">
        <v>-19.243681999999971</v>
      </c>
      <c r="H30" s="82">
        <v>0.72118774734086488</v>
      </c>
    </row>
    <row r="31" spans="2:8">
      <c r="B31" s="83"/>
      <c r="C31" s="75"/>
      <c r="D31" s="76"/>
      <c r="E31" s="76"/>
      <c r="F31" s="77"/>
      <c r="G31" s="76"/>
      <c r="H31" s="78"/>
    </row>
    <row r="32" spans="2:8">
      <c r="B32" s="134" t="s">
        <v>357</v>
      </c>
      <c r="C32" s="84"/>
      <c r="D32" s="135">
        <v>496.52499999999998</v>
      </c>
      <c r="E32" s="135">
        <v>182.45457600000006</v>
      </c>
      <c r="F32" s="85"/>
      <c r="G32" s="135">
        <v>314.07042399999989</v>
      </c>
      <c r="H32" s="136">
        <v>1.7213622748491646</v>
      </c>
    </row>
    <row r="33" spans="2:8">
      <c r="B33" s="128" t="s">
        <v>190</v>
      </c>
      <c r="C33" s="75"/>
      <c r="D33" s="127">
        <v>-6.2910000000000004</v>
      </c>
      <c r="E33" s="127">
        <v>0</v>
      </c>
      <c r="F33" s="77"/>
      <c r="G33" s="127">
        <v>-6.2910000000000004</v>
      </c>
      <c r="H33" s="132" t="s">
        <v>375</v>
      </c>
    </row>
    <row r="34" spans="2:8">
      <c r="B34" s="68" t="s">
        <v>191</v>
      </c>
      <c r="C34" s="75"/>
      <c r="D34" s="76">
        <v>-1.9830000000000001</v>
      </c>
      <c r="E34" s="76">
        <v>-2.758956</v>
      </c>
      <c r="F34" s="77"/>
      <c r="G34" s="76">
        <v>0.77595599999999987</v>
      </c>
      <c r="H34" s="78">
        <v>-0.28124986407902114</v>
      </c>
    </row>
    <row r="35" spans="2:8">
      <c r="B35" s="65" t="s">
        <v>192</v>
      </c>
      <c r="C35" s="75"/>
      <c r="D35" s="81">
        <v>2E-3</v>
      </c>
      <c r="E35" s="81">
        <v>0</v>
      </c>
      <c r="F35" s="77"/>
      <c r="G35" s="81">
        <v>2E-3</v>
      </c>
      <c r="H35" s="82" t="s">
        <v>375</v>
      </c>
    </row>
    <row r="36" spans="2:8">
      <c r="B36" s="65" t="s">
        <v>193</v>
      </c>
      <c r="C36" s="75"/>
      <c r="D36" s="81">
        <v>-1.9850000000000001</v>
      </c>
      <c r="E36" s="81">
        <v>-2.4819560000000003</v>
      </c>
      <c r="F36" s="77"/>
      <c r="G36" s="81">
        <v>0.49695600000000018</v>
      </c>
      <c r="H36" s="82">
        <v>-0.20022756245477363</v>
      </c>
    </row>
    <row r="37" spans="2:8">
      <c r="B37" s="65" t="s">
        <v>194</v>
      </c>
      <c r="C37" s="75"/>
      <c r="D37" s="81">
        <v>0</v>
      </c>
      <c r="E37" s="81">
        <v>-0.27700000000000002</v>
      </c>
      <c r="F37" s="77"/>
      <c r="G37" s="81">
        <v>0.27700000000000002</v>
      </c>
      <c r="H37" s="82">
        <v>-1</v>
      </c>
    </row>
    <row r="38" spans="2:8">
      <c r="B38" s="68" t="s">
        <v>195</v>
      </c>
      <c r="C38" s="75"/>
      <c r="D38" s="76">
        <v>3.444</v>
      </c>
      <c r="E38" s="76">
        <v>2.9187569999999998</v>
      </c>
      <c r="F38" s="77"/>
      <c r="G38" s="76">
        <v>0.52524300000000013</v>
      </c>
      <c r="H38" s="78">
        <v>0.179954343578448</v>
      </c>
    </row>
    <row r="39" spans="2:8">
      <c r="B39" s="68" t="s">
        <v>298</v>
      </c>
      <c r="C39" s="75"/>
      <c r="D39" s="76">
        <v>0</v>
      </c>
      <c r="E39" s="76">
        <v>2.5609999999999999</v>
      </c>
      <c r="F39" s="77"/>
      <c r="G39" s="76">
        <v>-2.5609999999999999</v>
      </c>
      <c r="H39" s="78">
        <v>-1</v>
      </c>
    </row>
    <row r="40" spans="2:8" ht="24">
      <c r="B40" s="68" t="s">
        <v>196</v>
      </c>
      <c r="C40" s="75"/>
      <c r="D40" s="76">
        <v>7.6749999999999998</v>
      </c>
      <c r="E40" s="76">
        <v>7.025437000000001</v>
      </c>
      <c r="F40" s="77"/>
      <c r="G40" s="76">
        <v>0.64956299999999878</v>
      </c>
      <c r="H40" s="78">
        <v>9.2458732460343557E-2</v>
      </c>
    </row>
    <row r="41" spans="2:8">
      <c r="B41" s="68"/>
      <c r="C41" s="75"/>
      <c r="D41" s="76"/>
      <c r="E41" s="76"/>
      <c r="F41" s="77"/>
      <c r="G41" s="76"/>
      <c r="H41" s="78"/>
    </row>
    <row r="42" spans="2:8">
      <c r="B42" s="124" t="s">
        <v>197</v>
      </c>
      <c r="C42" s="84"/>
      <c r="D42" s="135">
        <v>499.37</v>
      </c>
      <c r="E42" s="135">
        <v>192.20081400000001</v>
      </c>
      <c r="F42" s="85"/>
      <c r="G42" s="135">
        <v>307.16918599999997</v>
      </c>
      <c r="H42" s="136">
        <v>1.5981679765414518</v>
      </c>
    </row>
    <row r="43" spans="2:8">
      <c r="B43" s="125" t="s">
        <v>358</v>
      </c>
      <c r="C43" s="75"/>
      <c r="D43" s="127">
        <v>-23.091999999999999</v>
      </c>
      <c r="E43" s="127">
        <v>-25.106523999999997</v>
      </c>
      <c r="F43" s="77"/>
      <c r="G43" s="127">
        <v>2.014523999999998</v>
      </c>
      <c r="H43" s="132">
        <v>-8.0239064555491568E-2</v>
      </c>
    </row>
    <row r="44" spans="2:8">
      <c r="B44" s="68"/>
      <c r="C44" s="75"/>
      <c r="D44" s="76"/>
      <c r="E44" s="76"/>
      <c r="F44" s="77"/>
      <c r="G44" s="76"/>
      <c r="H44" s="78"/>
    </row>
    <row r="45" spans="2:8">
      <c r="B45" s="124" t="s">
        <v>198</v>
      </c>
      <c r="C45" s="84"/>
      <c r="D45" s="135">
        <v>476.27800000000002</v>
      </c>
      <c r="E45" s="135">
        <v>167.09429</v>
      </c>
      <c r="F45" s="85"/>
      <c r="G45" s="135">
        <v>309.18371000000002</v>
      </c>
      <c r="H45" s="136">
        <v>1.8503547308528616</v>
      </c>
    </row>
    <row r="46" spans="2:8">
      <c r="B46" s="125" t="s">
        <v>199</v>
      </c>
      <c r="C46" s="75"/>
      <c r="D46" s="127">
        <v>-49.524999999999999</v>
      </c>
      <c r="E46" s="127">
        <v>-24.31</v>
      </c>
      <c r="F46" s="77"/>
      <c r="G46" s="127">
        <v>-25.215</v>
      </c>
      <c r="H46" s="258">
        <v>1.037227478403949</v>
      </c>
    </row>
    <row r="47" spans="2:8">
      <c r="B47" s="68"/>
      <c r="C47" s="75"/>
      <c r="D47" s="76"/>
      <c r="E47" s="76"/>
      <c r="F47" s="77"/>
      <c r="G47" s="76"/>
      <c r="H47" s="78"/>
    </row>
    <row r="48" spans="2:8">
      <c r="B48" s="124" t="s">
        <v>200</v>
      </c>
      <c r="C48" s="84"/>
      <c r="D48" s="135">
        <v>426.75299999999999</v>
      </c>
      <c r="E48" s="135">
        <v>142.78429</v>
      </c>
      <c r="F48" s="85"/>
      <c r="G48" s="135">
        <v>283.96870999999999</v>
      </c>
      <c r="H48" s="136">
        <v>1.9887951958860459</v>
      </c>
    </row>
    <row r="49" spans="2:8">
      <c r="B49" s="137" t="s">
        <v>201</v>
      </c>
      <c r="C49" s="86"/>
      <c r="D49" s="138">
        <v>-1.8089999999999999</v>
      </c>
      <c r="E49" s="138">
        <v>0.30299999999999999</v>
      </c>
      <c r="F49" s="87"/>
      <c r="G49" s="138">
        <v>-2.1120000000000001</v>
      </c>
      <c r="H49" s="139" t="s">
        <v>375</v>
      </c>
    </row>
    <row r="50" spans="2:8">
      <c r="B50" s="69" t="s">
        <v>202</v>
      </c>
      <c r="C50" s="88"/>
      <c r="D50" s="89">
        <v>428.56200000000001</v>
      </c>
      <c r="E50" s="89">
        <v>142.48129</v>
      </c>
      <c r="F50" s="89"/>
      <c r="G50" s="89">
        <v>286.08071000000001</v>
      </c>
      <c r="H50" s="90">
        <v>2.0078475566862148</v>
      </c>
    </row>
    <row r="51" spans="2:8">
      <c r="B51" s="91"/>
      <c r="C51" s="91"/>
      <c r="D51" s="91"/>
      <c r="E51" s="91"/>
      <c r="F51" s="91"/>
      <c r="G51" s="91"/>
      <c r="H51" s="91"/>
    </row>
    <row r="52" spans="2:8">
      <c r="B52" s="91" t="s">
        <v>175</v>
      </c>
      <c r="C52" s="91"/>
      <c r="D52" s="91"/>
      <c r="E52" s="91"/>
      <c r="F52" s="91"/>
      <c r="G52" s="91"/>
      <c r="H52" s="91"/>
    </row>
    <row r="53" spans="2:8">
      <c r="B53" s="190" t="s">
        <v>127</v>
      </c>
      <c r="C53" s="91"/>
      <c r="D53" s="91"/>
      <c r="E53" s="91"/>
      <c r="F53" s="91"/>
      <c r="G53" s="91"/>
      <c r="H53" s="91"/>
    </row>
    <row r="54" spans="2:8">
      <c r="C54" s="91"/>
      <c r="D54" s="91"/>
      <c r="E54" s="91"/>
      <c r="F54" s="91"/>
      <c r="G54" s="91"/>
      <c r="H54" s="91"/>
    </row>
  </sheetData>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96"/>
      <c r="D3" s="96" t="s">
        <v>28</v>
      </c>
      <c r="E3" s="55"/>
      <c r="F3" s="96" t="s">
        <v>28</v>
      </c>
      <c r="G3" s="268" t="s">
        <v>128</v>
      </c>
      <c r="H3" s="268"/>
    </row>
    <row r="4" spans="1:8">
      <c r="B4" s="24" t="s">
        <v>105</v>
      </c>
      <c r="C4" s="234">
        <f>+Summary!C3</f>
        <v>45199</v>
      </c>
      <c r="D4" s="7" t="s">
        <v>28</v>
      </c>
      <c r="E4" s="234">
        <f>+Summary!E3</f>
        <v>44834</v>
      </c>
      <c r="F4" s="95"/>
      <c r="G4" s="93" t="s">
        <v>129</v>
      </c>
      <c r="H4" s="93" t="s">
        <v>29</v>
      </c>
    </row>
    <row r="5" spans="1:8" ht="15.75" thickBot="1">
      <c r="A5" s="15"/>
      <c r="B5" s="35" t="s">
        <v>108</v>
      </c>
      <c r="C5" s="204">
        <v>874.1</v>
      </c>
      <c r="D5" s="205"/>
      <c r="E5" s="204">
        <v>536.6</v>
      </c>
      <c r="F5" s="98"/>
      <c r="G5" s="204">
        <v>337.5</v>
      </c>
      <c r="H5" s="202">
        <v>0.629</v>
      </c>
    </row>
    <row r="6" spans="1:8" ht="15.75" thickBot="1">
      <c r="A6" s="15"/>
      <c r="B6" s="36" t="s">
        <v>203</v>
      </c>
      <c r="C6" s="41">
        <v>220.7</v>
      </c>
      <c r="D6" s="55"/>
      <c r="E6" s="41">
        <v>212.5</v>
      </c>
      <c r="F6" s="55"/>
      <c r="G6" s="41">
        <v>8.1999999999999993</v>
      </c>
      <c r="H6" s="30">
        <v>3.7999999999999999E-2</v>
      </c>
    </row>
    <row r="7" spans="1:8" ht="15.75" thickBot="1">
      <c r="A7" s="15"/>
      <c r="B7" s="35" t="s">
        <v>316</v>
      </c>
      <c r="C7" s="204">
        <v>91.2</v>
      </c>
      <c r="D7" s="205"/>
      <c r="E7" s="204">
        <v>88.8</v>
      </c>
      <c r="F7" s="98"/>
      <c r="G7" s="204">
        <v>2.4</v>
      </c>
      <c r="H7" s="202">
        <v>2.7E-2</v>
      </c>
    </row>
    <row r="8" spans="1:8" ht="15.75" thickBot="1">
      <c r="A8" s="15"/>
      <c r="B8" s="36" t="s">
        <v>301</v>
      </c>
      <c r="C8" s="41">
        <v>87</v>
      </c>
      <c r="D8" s="55"/>
      <c r="E8" s="41">
        <v>87.6</v>
      </c>
      <c r="F8" s="55"/>
      <c r="G8" s="41">
        <v>-0.6</v>
      </c>
      <c r="H8" s="30">
        <v>-7.0000000000000001E-3</v>
      </c>
    </row>
    <row r="9" spans="1:8" ht="15.75" thickBot="1">
      <c r="A9" s="15"/>
      <c r="B9" s="35" t="s">
        <v>302</v>
      </c>
      <c r="C9" s="204">
        <v>42.5</v>
      </c>
      <c r="D9" s="205"/>
      <c r="E9" s="204">
        <v>36.1</v>
      </c>
      <c r="F9" s="98"/>
      <c r="G9" s="204">
        <v>6.4</v>
      </c>
      <c r="H9" s="202">
        <v>0.17699999999999999</v>
      </c>
    </row>
    <row r="10" spans="1:8" ht="15.75" thickBot="1">
      <c r="A10" s="15"/>
      <c r="B10" s="36" t="s">
        <v>289</v>
      </c>
      <c r="C10" s="41">
        <v>1094.8</v>
      </c>
      <c r="D10" s="55"/>
      <c r="E10" s="41">
        <v>749.1</v>
      </c>
      <c r="F10" s="55"/>
      <c r="G10" s="41">
        <v>345.7</v>
      </c>
      <c r="H10" s="30">
        <v>0.46100000000000002</v>
      </c>
    </row>
    <row r="11" spans="1:8" ht="6" customHeight="1">
      <c r="A11" s="15"/>
    </row>
    <row r="12" spans="1:8" ht="15.75" thickBot="1">
      <c r="A12" s="15"/>
      <c r="B12" s="35" t="s">
        <v>82</v>
      </c>
      <c r="C12" s="202">
        <v>0.11799999999999999</v>
      </c>
      <c r="D12" s="49"/>
      <c r="E12" s="202">
        <v>0.04</v>
      </c>
      <c r="F12" s="55"/>
      <c r="G12" s="202">
        <v>7.6999999999999999E-2</v>
      </c>
      <c r="H12" s="202" t="s">
        <v>36</v>
      </c>
    </row>
    <row r="13" spans="1:8" ht="15.75" thickBot="1">
      <c r="A13" s="15"/>
      <c r="B13" s="36" t="s">
        <v>83</v>
      </c>
      <c r="C13" s="30">
        <v>0.13</v>
      </c>
      <c r="D13" s="148"/>
      <c r="E13" s="30">
        <v>4.4999999999999998E-2</v>
      </c>
      <c r="F13" s="148"/>
      <c r="G13" s="30">
        <v>8.5000000000000006E-2</v>
      </c>
      <c r="H13" s="30" t="s">
        <v>36</v>
      </c>
    </row>
    <row r="14" spans="1:8" ht="15.75" thickBot="1">
      <c r="A14" s="15"/>
      <c r="B14" s="35" t="s">
        <v>84</v>
      </c>
      <c r="C14" s="202">
        <v>8.9999999999999993E-3</v>
      </c>
      <c r="D14" s="49"/>
      <c r="E14" s="202">
        <v>3.0000000000000001E-3</v>
      </c>
      <c r="F14" s="55"/>
      <c r="G14" s="202">
        <v>6.0000000000000001E-3</v>
      </c>
      <c r="H14" s="202" t="s">
        <v>36</v>
      </c>
    </row>
    <row r="15" spans="1:8" ht="6" customHeight="1">
      <c r="A15" s="15"/>
    </row>
    <row r="16" spans="1:8" ht="15.75" thickBot="1">
      <c r="A16" s="15"/>
      <c r="B16" s="35" t="s">
        <v>204</v>
      </c>
      <c r="C16" s="206">
        <v>3.09E-2</v>
      </c>
      <c r="D16" s="205"/>
      <c r="E16" s="206">
        <v>1.49E-2</v>
      </c>
      <c r="F16" s="160"/>
      <c r="G16" s="206">
        <v>1.6E-2</v>
      </c>
      <c r="H16" s="202" t="s">
        <v>36</v>
      </c>
    </row>
    <row r="17" spans="1:8" ht="15.75" thickBot="1">
      <c r="A17" s="15"/>
      <c r="B17" s="36" t="s">
        <v>205</v>
      </c>
      <c r="C17" s="41">
        <v>18.600000000000001</v>
      </c>
      <c r="D17" s="148"/>
      <c r="E17" s="41">
        <v>19.2</v>
      </c>
      <c r="F17" s="148"/>
      <c r="G17" s="41">
        <v>-0.6</v>
      </c>
      <c r="H17" s="30">
        <v>-3.1E-2</v>
      </c>
    </row>
    <row r="18" spans="1:8" ht="15.75" thickBot="1">
      <c r="A18" s="15"/>
      <c r="B18" s="35" t="s">
        <v>109</v>
      </c>
      <c r="C18" s="202">
        <v>0.52300000000000002</v>
      </c>
      <c r="D18" s="49"/>
      <c r="E18" s="202">
        <v>0.70799999999999996</v>
      </c>
      <c r="F18" s="49"/>
      <c r="G18" s="202">
        <v>-0.185</v>
      </c>
      <c r="H18" s="31" t="s">
        <v>36</v>
      </c>
    </row>
    <row r="20" spans="1:8">
      <c r="B20" s="190" t="s">
        <v>127</v>
      </c>
    </row>
    <row r="21" spans="1:8">
      <c r="C21" s="166"/>
    </row>
    <row r="22" spans="1:8">
      <c r="C22" s="145"/>
    </row>
  </sheetData>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7"/>
      <c r="D3" s="7" t="s">
        <v>28</v>
      </c>
      <c r="F3" s="7" t="s">
        <v>28</v>
      </c>
      <c r="G3" s="268" t="s">
        <v>128</v>
      </c>
      <c r="H3" s="268"/>
    </row>
    <row r="4" spans="1:8">
      <c r="B4" s="24" t="s">
        <v>105</v>
      </c>
      <c r="C4" s="234">
        <f>+Summary!C3</f>
        <v>45199</v>
      </c>
      <c r="D4" s="7" t="s">
        <v>28</v>
      </c>
      <c r="E4" s="234">
        <f>+Summary!E3</f>
        <v>44834</v>
      </c>
      <c r="F4" s="104"/>
      <c r="G4" s="93" t="s">
        <v>129</v>
      </c>
      <c r="H4" s="93" t="s">
        <v>29</v>
      </c>
    </row>
    <row r="5" spans="1:8" ht="15.75" thickBot="1">
      <c r="A5" s="15"/>
      <c r="B5" s="35" t="s">
        <v>206</v>
      </c>
      <c r="C5" s="26">
        <v>54736</v>
      </c>
      <c r="D5" s="237"/>
      <c r="E5" s="26">
        <v>52939</v>
      </c>
      <c r="F5" s="105"/>
      <c r="G5" s="26">
        <v>1797</v>
      </c>
      <c r="H5" s="31">
        <v>3.4000000000000002E-2</v>
      </c>
    </row>
    <row r="6" spans="1:8" ht="15.75" thickBot="1">
      <c r="A6" s="15"/>
      <c r="B6" s="227" t="s">
        <v>317</v>
      </c>
      <c r="C6" s="28">
        <v>50741</v>
      </c>
      <c r="D6" s="237"/>
      <c r="E6" s="28">
        <v>49209</v>
      </c>
      <c r="F6" s="105"/>
      <c r="G6" s="28">
        <v>1532</v>
      </c>
      <c r="H6" s="30">
        <v>3.1E-2</v>
      </c>
    </row>
    <row r="7" spans="1:8" ht="15.75" thickBot="1">
      <c r="A7" s="15"/>
      <c r="B7" s="34" t="s">
        <v>207</v>
      </c>
      <c r="C7" s="26">
        <v>39944</v>
      </c>
      <c r="D7" s="237"/>
      <c r="E7" s="26">
        <v>41736</v>
      </c>
      <c r="F7" s="105"/>
      <c r="G7" s="26">
        <v>-1793</v>
      </c>
      <c r="H7" s="31">
        <v>-4.2999999999999997E-2</v>
      </c>
    </row>
    <row r="8" spans="1:8" ht="15.75" thickBot="1">
      <c r="A8" s="15"/>
      <c r="B8" s="37" t="s">
        <v>208</v>
      </c>
      <c r="C8" s="28">
        <v>10798</v>
      </c>
      <c r="D8" s="237"/>
      <c r="E8" s="28">
        <v>7473</v>
      </c>
      <c r="F8" s="105"/>
      <c r="G8" s="28">
        <v>3325</v>
      </c>
      <c r="H8" s="30">
        <v>0.44500000000000001</v>
      </c>
    </row>
    <row r="9" spans="1:8" ht="15.75" thickBot="1">
      <c r="A9" s="40"/>
      <c r="B9" s="217" t="s">
        <v>209</v>
      </c>
      <c r="C9" s="26">
        <v>3995</v>
      </c>
      <c r="D9" s="237"/>
      <c r="E9" s="26">
        <v>3730</v>
      </c>
      <c r="F9" s="105"/>
      <c r="G9" s="26">
        <v>265</v>
      </c>
      <c r="H9" s="31">
        <v>7.0999999999999994E-2</v>
      </c>
    </row>
    <row r="10" spans="1:8">
      <c r="A10" s="15"/>
      <c r="B10" s="21"/>
      <c r="C10" s="18"/>
      <c r="D10" s="105"/>
      <c r="E10" s="18"/>
      <c r="F10" s="105"/>
      <c r="G10" s="105"/>
      <c r="H10" s="105"/>
    </row>
    <row r="11" spans="1:8" ht="15.75" thickBot="1">
      <c r="A11" s="15"/>
      <c r="B11" s="35" t="s">
        <v>313</v>
      </c>
      <c r="C11" s="26">
        <v>13196</v>
      </c>
      <c r="D11" s="105"/>
      <c r="E11" s="26">
        <v>11785</v>
      </c>
      <c r="F11" s="105"/>
      <c r="G11" s="26">
        <v>1412</v>
      </c>
      <c r="H11" s="31">
        <v>0.12</v>
      </c>
    </row>
    <row r="12" spans="1:8" ht="15.75" thickBot="1">
      <c r="A12" s="15"/>
      <c r="B12" s="37" t="s">
        <v>210</v>
      </c>
      <c r="C12" s="28">
        <v>8684</v>
      </c>
      <c r="D12" s="105"/>
      <c r="E12" s="28">
        <v>8034</v>
      </c>
      <c r="F12" s="105"/>
      <c r="G12" s="28">
        <v>650</v>
      </c>
      <c r="H12" s="30">
        <v>8.1000000000000003E-2</v>
      </c>
    </row>
    <row r="13" spans="1:8" ht="15.75" thickBot="1">
      <c r="A13" s="15"/>
      <c r="B13" s="34" t="s">
        <v>359</v>
      </c>
      <c r="C13" s="26">
        <v>1961</v>
      </c>
      <c r="D13" s="105"/>
      <c r="E13" s="26">
        <v>1705</v>
      </c>
      <c r="F13" s="105"/>
      <c r="G13" s="26">
        <v>255</v>
      </c>
      <c r="H13" s="31">
        <v>0.15</v>
      </c>
    </row>
    <row r="14" spans="1:8" ht="15.75" thickBot="1">
      <c r="A14" s="15"/>
      <c r="B14" s="37" t="s">
        <v>275</v>
      </c>
      <c r="C14" s="28">
        <v>559</v>
      </c>
      <c r="D14" s="105"/>
      <c r="E14" s="28">
        <v>431</v>
      </c>
      <c r="F14" s="105"/>
      <c r="G14" s="28">
        <v>128</v>
      </c>
      <c r="H14" s="30">
        <v>0.29599999999999999</v>
      </c>
    </row>
    <row r="15" spans="1:8" ht="15.75" thickBot="1">
      <c r="A15" s="15"/>
      <c r="B15" s="34" t="s">
        <v>365</v>
      </c>
      <c r="C15" s="26">
        <v>1993</v>
      </c>
      <c r="D15" s="105"/>
      <c r="E15" s="26">
        <v>1614</v>
      </c>
      <c r="F15" s="105"/>
      <c r="G15" s="26">
        <v>379</v>
      </c>
      <c r="H15" s="31">
        <v>0.23499999999999999</v>
      </c>
    </row>
    <row r="16" spans="1:8">
      <c r="B16" s="226"/>
      <c r="C16" s="105"/>
      <c r="D16" s="105"/>
      <c r="E16" s="105"/>
      <c r="F16" s="105"/>
      <c r="G16" s="105"/>
      <c r="H16" s="105"/>
    </row>
    <row r="17" spans="1:9">
      <c r="B17" s="228" t="s">
        <v>311</v>
      </c>
      <c r="C17" s="151">
        <v>63937</v>
      </c>
      <c r="D17" s="151"/>
      <c r="E17" s="151">
        <v>60994</v>
      </c>
      <c r="F17" s="151"/>
      <c r="G17" s="151">
        <v>2944</v>
      </c>
      <c r="H17" s="152">
        <v>4.8000000000000001E-2</v>
      </c>
    </row>
    <row r="18" spans="1:9">
      <c r="B18" s="226"/>
      <c r="C18" s="105"/>
      <c r="D18" s="105"/>
      <c r="E18" s="105"/>
      <c r="F18" s="105"/>
      <c r="G18" s="105"/>
      <c r="H18" s="105"/>
    </row>
    <row r="19" spans="1:9" ht="15.75" thickBot="1">
      <c r="B19" s="35" t="s">
        <v>213</v>
      </c>
      <c r="C19" s="26">
        <v>11156</v>
      </c>
      <c r="D19" s="105"/>
      <c r="E19" s="26">
        <v>20450</v>
      </c>
      <c r="F19" s="105"/>
      <c r="G19" s="26">
        <v>-9294</v>
      </c>
      <c r="H19" s="31">
        <v>-0.45400000000000001</v>
      </c>
    </row>
    <row r="20" spans="1:9" ht="15.75" thickBot="1">
      <c r="A20" s="15"/>
      <c r="B20" s="37" t="s">
        <v>259</v>
      </c>
      <c r="C20" s="28">
        <v>4488</v>
      </c>
      <c r="D20" s="105"/>
      <c r="E20" s="28">
        <v>4047</v>
      </c>
      <c r="F20" s="105"/>
      <c r="G20" s="28">
        <v>441</v>
      </c>
      <c r="H20" s="30">
        <v>0.109</v>
      </c>
    </row>
    <row r="21" spans="1:9" ht="15.75" thickBot="1">
      <c r="A21" s="15"/>
      <c r="B21" s="34" t="s">
        <v>211</v>
      </c>
      <c r="C21" s="26">
        <v>5756</v>
      </c>
      <c r="D21" s="105"/>
      <c r="E21" s="26">
        <v>6695</v>
      </c>
      <c r="F21" s="105"/>
      <c r="G21" s="26">
        <v>-939</v>
      </c>
      <c r="H21" s="31">
        <v>-0.14000000000000001</v>
      </c>
    </row>
    <row r="22" spans="1:9" ht="15.75" thickBot="1">
      <c r="A22" s="15"/>
      <c r="B22" s="37" t="s">
        <v>212</v>
      </c>
      <c r="C22" s="28">
        <v>912</v>
      </c>
      <c r="D22" s="105"/>
      <c r="E22" s="28">
        <v>9709</v>
      </c>
      <c r="F22" s="105"/>
      <c r="G22" s="28">
        <v>-8797</v>
      </c>
      <c r="H22" s="30">
        <v>-0.90600000000000003</v>
      </c>
    </row>
    <row r="23" spans="1:9">
      <c r="A23" s="15"/>
      <c r="B23" s="15"/>
      <c r="C23" s="15"/>
      <c r="D23" s="15"/>
      <c r="E23" s="15"/>
      <c r="F23" s="15"/>
      <c r="G23" s="15"/>
      <c r="H23" s="15"/>
      <c r="I23" s="15"/>
    </row>
    <row r="24" spans="1:9">
      <c r="B24" s="189" t="s">
        <v>274</v>
      </c>
    </row>
    <row r="25" spans="1:9">
      <c r="B25" s="190" t="s">
        <v>127</v>
      </c>
    </row>
  </sheetData>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7"/>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7"/>
      <c r="D3" s="7" t="s">
        <v>28</v>
      </c>
      <c r="F3" s="7" t="s">
        <v>28</v>
      </c>
      <c r="G3" s="268" t="s">
        <v>128</v>
      </c>
      <c r="H3" s="268"/>
    </row>
    <row r="4" spans="1:8">
      <c r="B4" s="24" t="s">
        <v>105</v>
      </c>
      <c r="C4" s="234">
        <f>+Summary!C3</f>
        <v>45199</v>
      </c>
      <c r="D4" s="7" t="s">
        <v>28</v>
      </c>
      <c r="E4" s="234">
        <f>+Summary!E3</f>
        <v>44834</v>
      </c>
      <c r="F4" s="8"/>
      <c r="G4" s="93" t="s">
        <v>129</v>
      </c>
      <c r="H4" s="93" t="s">
        <v>29</v>
      </c>
    </row>
    <row r="5" spans="1:8" ht="15.75" thickBot="1">
      <c r="A5" s="15"/>
      <c r="B5" s="35" t="s">
        <v>214</v>
      </c>
      <c r="C5" s="99">
        <v>43054</v>
      </c>
      <c r="E5" s="99">
        <v>47010</v>
      </c>
      <c r="G5" s="99">
        <v>-3956</v>
      </c>
      <c r="H5" s="100">
        <v>-8.4000000000000005E-2</v>
      </c>
    </row>
    <row r="6" spans="1:8" ht="15.75" thickBot="1">
      <c r="A6" s="15"/>
      <c r="B6" s="37" t="s">
        <v>215</v>
      </c>
      <c r="C6" s="101">
        <v>469</v>
      </c>
      <c r="E6" s="101">
        <v>966</v>
      </c>
      <c r="G6" s="101">
        <v>-497</v>
      </c>
      <c r="H6" s="102">
        <v>-0.51400000000000001</v>
      </c>
    </row>
    <row r="7" spans="1:8" ht="15.75" thickBot="1">
      <c r="A7" s="15"/>
      <c r="B7" s="34" t="s">
        <v>216</v>
      </c>
      <c r="C7" s="99">
        <v>42585</v>
      </c>
      <c r="E7" s="99">
        <v>46044</v>
      </c>
      <c r="G7" s="99">
        <v>-3459</v>
      </c>
      <c r="H7" s="100">
        <v>-7.4999999999999997E-2</v>
      </c>
    </row>
    <row r="8" spans="1:8" ht="15.75" thickBot="1">
      <c r="A8" s="15"/>
      <c r="B8" s="27" t="s">
        <v>360</v>
      </c>
      <c r="C8" s="101">
        <v>17200</v>
      </c>
      <c r="E8" s="101">
        <v>18139</v>
      </c>
      <c r="G8" s="101">
        <v>-939</v>
      </c>
      <c r="H8" s="102">
        <v>-5.1999999999999998E-2</v>
      </c>
    </row>
    <row r="9" spans="1:8" ht="15.75" thickBot="1">
      <c r="A9" s="15"/>
      <c r="B9" s="42" t="s">
        <v>256</v>
      </c>
      <c r="C9" s="99">
        <v>15348</v>
      </c>
      <c r="E9" s="99">
        <v>16320</v>
      </c>
      <c r="G9" s="99">
        <v>-972</v>
      </c>
      <c r="H9" s="100">
        <v>-0.06</v>
      </c>
    </row>
    <row r="10" spans="1:8" ht="15.75" thickBot="1">
      <c r="A10" s="15"/>
      <c r="B10" s="43" t="s">
        <v>361</v>
      </c>
      <c r="C10" s="101">
        <v>1852</v>
      </c>
      <c r="E10" s="101">
        <v>1819</v>
      </c>
      <c r="G10" s="101">
        <v>33</v>
      </c>
      <c r="H10" s="102">
        <v>1.7999999999999999E-2</v>
      </c>
    </row>
    <row r="11" spans="1:8" ht="15.75" thickBot="1">
      <c r="A11" s="15"/>
      <c r="B11" s="25" t="s">
        <v>362</v>
      </c>
      <c r="C11" s="99">
        <v>17460</v>
      </c>
      <c r="E11" s="99">
        <v>18123</v>
      </c>
      <c r="G11" s="99">
        <v>-663</v>
      </c>
      <c r="H11" s="100">
        <v>-3.6999999999999998E-2</v>
      </c>
    </row>
    <row r="12" spans="1:8" ht="15.75" thickBot="1">
      <c r="A12" s="15"/>
      <c r="B12" s="43" t="s">
        <v>254</v>
      </c>
      <c r="C12" s="101">
        <v>556</v>
      </c>
      <c r="E12" s="101">
        <v>606</v>
      </c>
      <c r="G12" s="101">
        <v>-50</v>
      </c>
      <c r="H12" s="102">
        <v>-8.3000000000000004E-2</v>
      </c>
    </row>
    <row r="13" spans="1:8" ht="15.75" thickBot="1">
      <c r="A13" s="165"/>
      <c r="B13" s="42" t="s">
        <v>255</v>
      </c>
      <c r="C13" s="99">
        <v>16905</v>
      </c>
      <c r="E13" s="99">
        <v>17517</v>
      </c>
      <c r="G13" s="99">
        <v>-613</v>
      </c>
      <c r="H13" s="100">
        <v>-3.5000000000000003E-2</v>
      </c>
    </row>
    <row r="14" spans="1:8" ht="15.75" thickBot="1">
      <c r="A14" s="15"/>
      <c r="B14" s="27" t="s">
        <v>253</v>
      </c>
      <c r="C14" s="101">
        <v>7662</v>
      </c>
      <c r="E14" s="101">
        <v>9385</v>
      </c>
      <c r="G14" s="101">
        <v>-1723</v>
      </c>
      <c r="H14" s="102">
        <v>-0.184</v>
      </c>
    </row>
    <row r="15" spans="1:8" ht="15.75" thickBot="1">
      <c r="A15" s="15"/>
      <c r="B15" s="25" t="s">
        <v>363</v>
      </c>
      <c r="C15" s="99">
        <v>262</v>
      </c>
      <c r="E15" s="99">
        <v>397</v>
      </c>
      <c r="G15" s="99">
        <v>-134</v>
      </c>
      <c r="H15" s="100">
        <v>-0.33900000000000002</v>
      </c>
    </row>
    <row r="16" spans="1:8">
      <c r="A16" s="15"/>
      <c r="B16" s="161"/>
      <c r="C16" s="162"/>
      <c r="E16" s="162"/>
      <c r="G16" s="162"/>
      <c r="H16" s="163"/>
    </row>
    <row r="17" spans="1:8" ht="15.75" thickBot="1">
      <c r="A17" s="15"/>
      <c r="B17" s="35" t="s">
        <v>258</v>
      </c>
      <c r="C17" s="99">
        <v>-917</v>
      </c>
      <c r="E17" s="99">
        <v>-1046</v>
      </c>
      <c r="G17" s="99">
        <v>129</v>
      </c>
      <c r="H17" s="100">
        <v>-0.123</v>
      </c>
    </row>
    <row r="18" spans="1:8">
      <c r="B18" s="226"/>
      <c r="C18" s="20"/>
      <c r="H18" s="103"/>
    </row>
    <row r="19" spans="1:8" ht="15.75" thickBot="1">
      <c r="B19" s="35" t="s">
        <v>323</v>
      </c>
      <c r="C19" s="99">
        <v>43502</v>
      </c>
      <c r="E19" s="99">
        <v>47090</v>
      </c>
      <c r="G19" s="99">
        <v>-3588</v>
      </c>
      <c r="H19" s="100">
        <v>-7.5999999999999998E-2</v>
      </c>
    </row>
    <row r="20" spans="1:8" ht="15.75" thickBot="1">
      <c r="A20" s="15"/>
      <c r="B20" s="252" t="s">
        <v>265</v>
      </c>
      <c r="C20" s="101">
        <v>43407</v>
      </c>
      <c r="E20" s="101">
        <v>47000</v>
      </c>
      <c r="G20" s="101">
        <v>-3593</v>
      </c>
      <c r="H20" s="102">
        <v>-7.5999999999999998E-2</v>
      </c>
    </row>
    <row r="21" spans="1:8" ht="15.75" thickBot="1">
      <c r="A21" s="15"/>
      <c r="B21" s="34" t="s">
        <v>257</v>
      </c>
      <c r="C21" s="99">
        <v>94</v>
      </c>
      <c r="E21" s="99">
        <v>89</v>
      </c>
      <c r="G21" s="99">
        <v>5</v>
      </c>
      <c r="H21" s="100">
        <v>5.6000000000000001E-2</v>
      </c>
    </row>
    <row r="22" spans="1:8">
      <c r="A22" s="15"/>
      <c r="B22" s="155"/>
      <c r="C22" s="162"/>
      <c r="E22" s="162"/>
      <c r="G22" s="162"/>
      <c r="H22" s="163"/>
    </row>
    <row r="23" spans="1:8" ht="15.75" thickBot="1">
      <c r="A23" s="15"/>
      <c r="B23" s="35" t="s">
        <v>322</v>
      </c>
      <c r="C23" s="99"/>
      <c r="E23" s="99"/>
      <c r="G23" s="99"/>
      <c r="H23" s="100"/>
    </row>
    <row r="24" spans="1:8" ht="15.75" thickBot="1">
      <c r="A24" s="15"/>
      <c r="B24" s="37" t="s">
        <v>303</v>
      </c>
      <c r="C24" s="101">
        <v>40542</v>
      </c>
      <c r="D24" s="226"/>
      <c r="E24" s="101">
        <v>43473</v>
      </c>
      <c r="F24" s="226"/>
      <c r="G24" s="101">
        <v>-2931</v>
      </c>
      <c r="H24" s="102">
        <v>-6.7000000000000004E-2</v>
      </c>
    </row>
    <row r="25" spans="1:8" ht="15.75" thickBot="1">
      <c r="A25" s="15"/>
      <c r="B25" s="34" t="s">
        <v>304</v>
      </c>
      <c r="C25" s="99">
        <v>1944</v>
      </c>
      <c r="D25" s="226"/>
      <c r="E25" s="99">
        <v>2611</v>
      </c>
      <c r="F25" s="226"/>
      <c r="G25" s="99">
        <v>-667</v>
      </c>
      <c r="H25" s="100">
        <v>-0.25600000000000001</v>
      </c>
    </row>
    <row r="26" spans="1:8" ht="15.75" thickBot="1">
      <c r="A26" s="15"/>
      <c r="B26" s="37" t="s">
        <v>305</v>
      </c>
      <c r="C26" s="101">
        <v>1016</v>
      </c>
      <c r="D26" s="226"/>
      <c r="E26" s="101">
        <v>1006</v>
      </c>
      <c r="F26" s="226"/>
      <c r="G26" s="101">
        <v>10</v>
      </c>
      <c r="H26" s="102">
        <v>0.01</v>
      </c>
    </row>
    <row r="27" spans="1:8">
      <c r="A27" s="15"/>
      <c r="B27" s="161"/>
      <c r="C27" s="162"/>
      <c r="E27" s="162"/>
      <c r="G27" s="162"/>
      <c r="H27" s="163"/>
    </row>
    <row r="28" spans="1:8" ht="15.75" thickBot="1">
      <c r="A28" s="15"/>
      <c r="B28" s="35" t="s">
        <v>306</v>
      </c>
      <c r="C28" s="162"/>
      <c r="E28" s="162"/>
      <c r="G28" s="162"/>
      <c r="H28" s="163"/>
    </row>
    <row r="29" spans="1:8" ht="15.75" thickBot="1">
      <c r="A29" s="15"/>
      <c r="B29" s="37" t="s">
        <v>303</v>
      </c>
      <c r="C29" s="263">
        <v>159</v>
      </c>
      <c r="D29" s="226"/>
      <c r="E29" s="263">
        <v>160</v>
      </c>
      <c r="F29" s="226"/>
      <c r="G29" s="263">
        <v>-2</v>
      </c>
      <c r="H29" s="264">
        <v>-0.01</v>
      </c>
    </row>
    <row r="30" spans="1:8" ht="15.75" thickBot="1">
      <c r="A30" s="15"/>
      <c r="B30" s="34" t="s">
        <v>304</v>
      </c>
      <c r="C30" s="99">
        <v>94</v>
      </c>
      <c r="E30" s="99">
        <v>133</v>
      </c>
      <c r="G30" s="99">
        <v>-39</v>
      </c>
      <c r="H30" s="100">
        <v>-0.29499999999999998</v>
      </c>
    </row>
    <row r="31" spans="1:8" ht="15.75" thickBot="1">
      <c r="A31" s="15"/>
      <c r="B31" s="37" t="s">
        <v>305</v>
      </c>
      <c r="C31" s="101">
        <v>513</v>
      </c>
      <c r="E31" s="101">
        <v>540</v>
      </c>
      <c r="G31" s="101">
        <v>-27</v>
      </c>
      <c r="H31" s="102">
        <v>-0.05</v>
      </c>
    </row>
    <row r="32" spans="1:8">
      <c r="A32" s="15"/>
      <c r="B32" s="155"/>
      <c r="C32" s="162"/>
      <c r="E32" s="162"/>
      <c r="G32" s="162"/>
      <c r="H32" s="163"/>
    </row>
    <row r="33" spans="1:8" ht="15.75" thickBot="1">
      <c r="A33" s="15"/>
      <c r="B33" s="35" t="s">
        <v>264</v>
      </c>
      <c r="C33" s="99">
        <v>42391</v>
      </c>
      <c r="E33" s="99">
        <v>45995</v>
      </c>
      <c r="G33" s="99">
        <v>-3603</v>
      </c>
      <c r="H33" s="100">
        <v>-7.8E-2</v>
      </c>
    </row>
    <row r="35" spans="1:8">
      <c r="B35" s="44" t="s">
        <v>324</v>
      </c>
    </row>
    <row r="36" spans="1:8">
      <c r="B36" s="190" t="s">
        <v>127</v>
      </c>
    </row>
    <row r="37" spans="1:8">
      <c r="C37" s="20"/>
    </row>
  </sheetData>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Fojo Conde, Jose Antonio</cp:lastModifiedBy>
  <dcterms:created xsi:type="dcterms:W3CDTF">2019-02-21T12:44:47Z</dcterms:created>
  <dcterms:modified xsi:type="dcterms:W3CDTF">2023-10-30T08:13:26Z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